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05" yWindow="-285" windowWidth="18315" windowHeight="12330"/>
  </bookViews>
  <sheets>
    <sheet name="3-1.후원금수입결과보고서2015" sheetId="1" r:id="rId1"/>
    <sheet name="3-2.후원금사용결과2015" sheetId="2" r:id="rId2"/>
  </sheets>
  <definedNames>
    <definedName name="_xlnm._FilterDatabase" localSheetId="1" hidden="1">'3-2.후원금사용결과2015'!$B$1:$F$200</definedName>
    <definedName name="_xlnm.Print_Area" localSheetId="1">'3-2.후원금사용결과2015'!$A$1:$F$200</definedName>
    <definedName name="_xlnm.Print_Titles" localSheetId="0">'3-1.후원금수입결과보고서2015'!#REF!</definedName>
  </definedNames>
  <calcPr calcId="125725"/>
</workbook>
</file>

<file path=xl/calcChain.xml><?xml version="1.0" encoding="utf-8"?>
<calcChain xmlns="http://schemas.openxmlformats.org/spreadsheetml/2006/main">
  <c r="D193" i="2"/>
  <c r="D183"/>
  <c r="D166"/>
  <c r="D154"/>
  <c r="D141"/>
  <c r="D127"/>
  <c r="D110"/>
  <c r="D94"/>
  <c r="D83"/>
  <c r="D62"/>
  <c r="D44"/>
  <c r="D16"/>
  <c r="D195" s="1"/>
  <c r="F153" i="1"/>
  <c r="F148"/>
  <c r="F140"/>
  <c r="F130"/>
  <c r="F122"/>
  <c r="F114"/>
  <c r="F99"/>
  <c r="F87"/>
  <c r="F79"/>
  <c r="F58"/>
  <c r="F40"/>
  <c r="F16"/>
  <c r="F154" s="1"/>
</calcChain>
</file>

<file path=xl/sharedStrings.xml><?xml version="1.0" encoding="utf-8"?>
<sst xmlns="http://schemas.openxmlformats.org/spreadsheetml/2006/main" count="648" uniqueCount="191">
  <si>
    <t>후원금수입 및 사용결과보고서</t>
    <phoneticPr fontId="4" type="noConversion"/>
  </si>
  <si>
    <t>기간 : 2015년 01월 01일부터
       2015년 12월 31일까지</t>
    <phoneticPr fontId="4" type="noConversion"/>
  </si>
  <si>
    <t>1. 후원금 수입명세서</t>
    <phoneticPr fontId="4" type="noConversion"/>
  </si>
  <si>
    <t>(단위 : 원)</t>
    <phoneticPr fontId="4" type="noConversion"/>
  </si>
  <si>
    <t>발생일자</t>
    <phoneticPr fontId="4" type="noConversion"/>
  </si>
  <si>
    <t>후원금 종류</t>
    <phoneticPr fontId="4" type="noConversion"/>
  </si>
  <si>
    <t>후원자</t>
    <phoneticPr fontId="4" type="noConversion"/>
  </si>
  <si>
    <t>내  역</t>
    <phoneticPr fontId="4" type="noConversion"/>
  </si>
  <si>
    <t>금  액</t>
    <phoneticPr fontId="4" type="noConversion"/>
  </si>
  <si>
    <t>비  고</t>
    <phoneticPr fontId="4" type="noConversion"/>
  </si>
  <si>
    <t>민간단체 보조금품</t>
  </si>
  <si>
    <t>구세군*****</t>
    <phoneticPr fontId="4" type="noConversion"/>
  </si>
  <si>
    <t>법인지원</t>
  </si>
  <si>
    <t>＂</t>
  </si>
  <si>
    <t>남동*****</t>
    <phoneticPr fontId="4" type="noConversion"/>
  </si>
  <si>
    <t>시설지원</t>
  </si>
  <si>
    <t>지산*****</t>
    <phoneticPr fontId="4" type="noConversion"/>
  </si>
  <si>
    <t>결연후원금품</t>
  </si>
  <si>
    <t>최**</t>
    <phoneticPr fontId="4" type="noConversion"/>
  </si>
  <si>
    <t>영월*****</t>
    <phoneticPr fontId="4" type="noConversion"/>
  </si>
  <si>
    <t>합정******</t>
    <phoneticPr fontId="4" type="noConversion"/>
  </si>
  <si>
    <t>평택재가******</t>
    <phoneticPr fontId="4" type="noConversion"/>
  </si>
  <si>
    <t>군산**</t>
    <phoneticPr fontId="4" type="noConversion"/>
  </si>
  <si>
    <t>[   1월  계   ]</t>
    <phoneticPr fontId="4" type="noConversion"/>
  </si>
  <si>
    <t>이**</t>
    <phoneticPr fontId="4" type="noConversion"/>
  </si>
  <si>
    <t>[   2월  계   ]</t>
    <phoneticPr fontId="4" type="noConversion"/>
  </si>
  <si>
    <t>[   3월  계   ]</t>
    <phoneticPr fontId="4" type="noConversion"/>
  </si>
  <si>
    <t>[   4월  계   ]</t>
    <phoneticPr fontId="4" type="noConversion"/>
  </si>
  <si>
    <t xml:space="preserve">합정****** </t>
  </si>
  <si>
    <t>[   5월  계   ]</t>
    <phoneticPr fontId="4" type="noConversion"/>
  </si>
  <si>
    <t>부산***</t>
    <phoneticPr fontId="4" type="noConversion"/>
  </si>
  <si>
    <t>[   6월  계   ]</t>
    <phoneticPr fontId="4" type="noConversion"/>
  </si>
  <si>
    <t>군산목양원****</t>
    <phoneticPr fontId="4" type="noConversion"/>
  </si>
  <si>
    <t xml:space="preserve">이정자 </t>
  </si>
  <si>
    <t>[   7월  계   ]</t>
    <phoneticPr fontId="4" type="noConversion"/>
  </si>
  <si>
    <t>[   8월  계   ]</t>
    <phoneticPr fontId="4" type="noConversion"/>
  </si>
  <si>
    <t>사회복지법인*****</t>
    <phoneticPr fontId="4" type="noConversion"/>
  </si>
  <si>
    <t>안성공도*****</t>
    <phoneticPr fontId="4" type="noConversion"/>
  </si>
  <si>
    <t>[   9월  계   ]</t>
    <phoneticPr fontId="4" type="noConversion"/>
  </si>
  <si>
    <t>[   10월  계   ]</t>
    <phoneticPr fontId="4" type="noConversion"/>
  </si>
  <si>
    <t>홍제동*****</t>
    <phoneticPr fontId="4" type="noConversion"/>
  </si>
  <si>
    <t>[   11월  계   ]</t>
    <phoneticPr fontId="4" type="noConversion"/>
  </si>
  <si>
    <t>[   12월  계   ]</t>
    <phoneticPr fontId="4" type="noConversion"/>
  </si>
  <si>
    <t>2015년 후원금 수입 총액</t>
    <phoneticPr fontId="4" type="noConversion"/>
  </si>
  <si>
    <t>2. 후원금 사용명세서</t>
    <phoneticPr fontId="4" type="noConversion"/>
  </si>
  <si>
    <t>사용일자</t>
    <phoneticPr fontId="4" type="noConversion"/>
  </si>
  <si>
    <t>사용내역</t>
    <phoneticPr fontId="4" type="noConversion"/>
  </si>
  <si>
    <t>금액</t>
    <phoneticPr fontId="4" type="noConversion"/>
  </si>
  <si>
    <t>산출기준</t>
    <phoneticPr fontId="4" type="noConversion"/>
  </si>
  <si>
    <t>비고</t>
    <phoneticPr fontId="4" type="noConversion"/>
  </si>
  <si>
    <t>인건비(14년 12월 사회보험료)</t>
  </si>
  <si>
    <t>4분기 국내후원금 지급 (지산지역아동센터)</t>
    <phoneticPr fontId="4" type="noConversion"/>
  </si>
  <si>
    <t>인건비(1월 급여)</t>
  </si>
  <si>
    <t>인건비(1월 식대)</t>
  </si>
  <si>
    <t>인건비(1월 퇴직적립금)</t>
  </si>
  <si>
    <t>4분기 국내후원금 지급 (대전혜생원)</t>
    <phoneticPr fontId="4" type="noConversion"/>
  </si>
  <si>
    <t>1)대전혜생원 2,074,000</t>
  </si>
  <si>
    <t xml:space="preserve">합정종합사회복지관 장애인활동지원사업 지원금 </t>
    <phoneticPr fontId="4" type="noConversion"/>
  </si>
  <si>
    <t xml:space="preserve">평택합정재가요양복지센터 방문요양 지원 </t>
    <phoneticPr fontId="4" type="noConversion"/>
  </si>
  <si>
    <t>영월지역아동센터 인건비 지원</t>
    <phoneticPr fontId="4" type="noConversion"/>
  </si>
  <si>
    <t>4분기 국내후원금 지급오류 반환(대전혜생원)</t>
    <phoneticPr fontId="4" type="noConversion"/>
  </si>
  <si>
    <t xml:space="preserve">대전혜생원 반환 </t>
    <phoneticPr fontId="4" type="noConversion"/>
  </si>
  <si>
    <t>4분기 국내후원금 지급(군산목양원주간보호)</t>
    <phoneticPr fontId="4" type="noConversion"/>
  </si>
  <si>
    <t>1)군산목양원주간보호 501,500</t>
  </si>
  <si>
    <t>홍은종합사회복지관 지정후원금(최분란)</t>
  </si>
  <si>
    <t>군산목양원 지정후원금</t>
  </si>
  <si>
    <t xml:space="preserve">[ 1월  계 ] </t>
    <phoneticPr fontId="4" type="noConversion"/>
  </si>
  <si>
    <t>영월지역아동센터 배분사업 지원</t>
  </si>
  <si>
    <t>꿈꾸는 씨앗지역아동센터 배분사업 지원</t>
  </si>
  <si>
    <t>샐리홈 지정후원금</t>
  </si>
  <si>
    <t>인건비(1월 사회보험료)</t>
  </si>
  <si>
    <t>샐리홈 배분사업 지원(기능보강)</t>
  </si>
  <si>
    <t>홍제동데이케어센터 배분사업 지원</t>
  </si>
  <si>
    <t>합정노인복지센터 배분사업 지원</t>
  </si>
  <si>
    <t>샐리홈 배분사업 지원(프로그램)</t>
  </si>
  <si>
    <t>인건비(2월 퇴직자 급여)</t>
  </si>
  <si>
    <t>인건비(2월 퇴직자 식대)</t>
  </si>
  <si>
    <t>인건비(2월 퇴직자 퇴직적립금)</t>
  </si>
  <si>
    <t>대구칠곡지역아동센터 배분사업 지원</t>
  </si>
  <si>
    <t>도리원지역아동센터 배분사업 지원</t>
  </si>
  <si>
    <t>합정종합사회복지관 배분사업 지원</t>
  </si>
  <si>
    <t>홍은종합사회복지관(홍제방과후교실) 배분사업 지원</t>
    <phoneticPr fontId="4" type="noConversion"/>
  </si>
  <si>
    <t>논산지역자활센터 배분사업 지원</t>
  </si>
  <si>
    <t>배산지역아동센터 배분사업 지원</t>
  </si>
  <si>
    <t>홍은종합사회복지관 배분사업 지원</t>
  </si>
  <si>
    <t>인건비(2월 직원 급여)</t>
  </si>
  <si>
    <t>인건비(2월 직원 식대)</t>
  </si>
  <si>
    <t>남동평강의마을 지정후원금</t>
  </si>
  <si>
    <t xml:space="preserve">[ 2월  계 ] </t>
    <phoneticPr fontId="4" type="noConversion"/>
  </si>
  <si>
    <t>인건비(2월 사회보험료)</t>
  </si>
  <si>
    <t>남동사랑의 집 배분사업 지원</t>
  </si>
  <si>
    <t>제주 꿈꾸는 공부방 배분사업 지원</t>
  </si>
  <si>
    <t>인건비(3월 급여)</t>
  </si>
  <si>
    <t>인건비(3월 식대)</t>
  </si>
  <si>
    <t>합정종합사회복지관 지정후원금</t>
  </si>
  <si>
    <t xml:space="preserve">평택재가요양복지센터 지정후원금 </t>
  </si>
  <si>
    <t>부산요양원 배분사업 지원</t>
  </si>
  <si>
    <t>천곡지역아동센터 배분사업 지원</t>
  </si>
  <si>
    <t xml:space="preserve">[ 3월  계 ] </t>
    <phoneticPr fontId="4" type="noConversion"/>
  </si>
  <si>
    <t>대전정다운집 배분사업 지원</t>
  </si>
  <si>
    <t xml:space="preserve">수원장애인주간보호시설 배분사업 지원 </t>
  </si>
  <si>
    <t>대전혜생원 배분사업 지원</t>
  </si>
  <si>
    <t>인건비(3월 사회보험료)</t>
  </si>
  <si>
    <t>지산지역아동센터 배분사업 지원</t>
  </si>
  <si>
    <t>꿈빛나무어린이집 배분사업 지원</t>
  </si>
  <si>
    <t>대전 여성의집 배분사업 지원</t>
  </si>
  <si>
    <t xml:space="preserve">복지법인 결산 외부감사 용역비 </t>
  </si>
  <si>
    <t>수원장애인재활작업장 배분사업 지원</t>
  </si>
  <si>
    <t>구세군복지센터 배분사업 지원</t>
  </si>
  <si>
    <t>군산목양원 배분사업 지원</t>
  </si>
  <si>
    <t xml:space="preserve">[ 4월  계 ] </t>
    <phoneticPr fontId="4" type="noConversion"/>
  </si>
  <si>
    <t>인건비(4월 사회보험료)</t>
  </si>
  <si>
    <t>월성노인복지센터 배분사업 지원</t>
  </si>
  <si>
    <t>인건비(5월 급여)</t>
  </si>
  <si>
    <t>인건비(5월 식대)</t>
  </si>
  <si>
    <t>인건비(5월 퇴직적립금)</t>
  </si>
  <si>
    <t xml:space="preserve">[ 5월  계 ] </t>
    <phoneticPr fontId="4" type="noConversion"/>
  </si>
  <si>
    <t>2015-06-04</t>
    <phoneticPr fontId="4" type="noConversion"/>
  </si>
  <si>
    <t xml:space="preserve">부산요양원 시설유지 및 기능보강 지원비 </t>
    <phoneticPr fontId="4" type="noConversion"/>
  </si>
  <si>
    <t>인건비(5월 사회보험료)</t>
  </si>
  <si>
    <t xml:space="preserve">14년 귀속 법인출연보고서 및 세무확인의 용역보수 </t>
  </si>
  <si>
    <t>법인인감증명서 발급수수료</t>
  </si>
  <si>
    <t>군산목양원 주간보호 배분사업 지원</t>
    <phoneticPr fontId="4" type="noConversion"/>
  </si>
  <si>
    <t>무안주간보호센터 배분사업 지원</t>
  </si>
  <si>
    <t>인건비(6월 급여)</t>
  </si>
  <si>
    <t>인건비(6월 식대)</t>
  </si>
  <si>
    <t>인건비(6월 퇴직적립금)</t>
  </si>
  <si>
    <t>1분기 국내후원금(지산지역아동센터)</t>
    <phoneticPr fontId="4" type="noConversion"/>
  </si>
  <si>
    <t>홍은종합사회복지관 사택근저당권 말소비용</t>
  </si>
  <si>
    <t xml:space="preserve">[ 6월  계 ] </t>
    <phoneticPr fontId="4" type="noConversion"/>
  </si>
  <si>
    <t>1분기 국내후원금(2곳)(대전혜생원, 군산목양원주간보호)</t>
    <phoneticPr fontId="4" type="noConversion"/>
  </si>
  <si>
    <t>1)대전혜생원 1,555,500
2)군산목양원주간보호 442,000</t>
    <phoneticPr fontId="4" type="noConversion"/>
  </si>
  <si>
    <t>인건비(6월 사회보험료)</t>
  </si>
  <si>
    <t>남동평강의마을 배분사업 지원</t>
  </si>
  <si>
    <t>2분기 국내후원금(지산지역아동센터)</t>
    <phoneticPr fontId="4" type="noConversion"/>
  </si>
  <si>
    <t>인건비(7월 급여)</t>
  </si>
  <si>
    <t>인건비(7월 식대)</t>
  </si>
  <si>
    <t>인건비(7월 퇴직적립금)</t>
  </si>
  <si>
    <t>2분기 국내후원금(2곳)(대전혜생원,군산목양원주간보호)</t>
    <phoneticPr fontId="4" type="noConversion"/>
  </si>
  <si>
    <t>1)대전혜생원 1,377,000
2) 군산목양원주간보호 484,500</t>
    <phoneticPr fontId="4" type="noConversion"/>
  </si>
  <si>
    <t xml:space="preserve">[ 7월  계 ] </t>
    <phoneticPr fontId="4" type="noConversion"/>
  </si>
  <si>
    <t>아름다운지역아동센터 배분사업 지원</t>
  </si>
  <si>
    <t>법인주민세(법인균등분)</t>
  </si>
  <si>
    <t>인건비(8월 급여)</t>
  </si>
  <si>
    <t>인건비(8월 식대)</t>
  </si>
  <si>
    <t>인건비(8월 퇴직적립금)</t>
  </si>
  <si>
    <t>구세군복지센터 추석 구호 배분사업 지원</t>
  </si>
  <si>
    <t>수원장애인재활작업장 추석구호 배분사업지원</t>
  </si>
  <si>
    <t>논산지역자활센터 추석구호 배분사업지원</t>
  </si>
  <si>
    <t xml:space="preserve">[ 8월  계 ] </t>
    <phoneticPr fontId="4" type="noConversion"/>
  </si>
  <si>
    <t>인건비(7,8월 사회보험료)</t>
  </si>
  <si>
    <t xml:space="preserve">합정종합사회복지관 추석구호 </t>
    <phoneticPr fontId="4" type="noConversion"/>
  </si>
  <si>
    <t>인건비(9월 급여)</t>
  </si>
  <si>
    <t>인건비(9월 식대)</t>
  </si>
  <si>
    <t>인건비(9월 퇴직적립금)</t>
  </si>
  <si>
    <t>안성공도나눔의집 무료급식사업 지원</t>
    <phoneticPr fontId="4" type="noConversion"/>
  </si>
  <si>
    <t xml:space="preserve">[ 9월  계 ] </t>
    <phoneticPr fontId="4" type="noConversion"/>
  </si>
  <si>
    <t>인건비(9월 사회보험료)</t>
  </si>
  <si>
    <t>3분기 국내후원금(지산지역아동센터)</t>
    <phoneticPr fontId="4" type="noConversion"/>
  </si>
  <si>
    <t>3분기 국내후원금(2곳)(대전혜생원, 군산목양원주간보호)</t>
    <phoneticPr fontId="4" type="noConversion"/>
  </si>
  <si>
    <t>1)대전혜생원 1,610,787
2)군산목양원   484,500</t>
  </si>
  <si>
    <t>인건비(10월 급여)</t>
  </si>
  <si>
    <t>인건비(10월 식대)</t>
  </si>
  <si>
    <t>인건비(10월 퇴직적립금)</t>
  </si>
  <si>
    <t xml:space="preserve">[ 10월  계 ] </t>
    <phoneticPr fontId="4" type="noConversion"/>
  </si>
  <si>
    <t>인건비(10월 사회보험료)</t>
  </si>
  <si>
    <t>정관변경 법무사 수수료 및 공과금</t>
  </si>
  <si>
    <t>홍제동데이케어센터 배분사업 지원(기능보강)</t>
  </si>
  <si>
    <t xml:space="preserve">홍제동데이케어센터 기능보강사업비 지원 </t>
    <phoneticPr fontId="4" type="noConversion"/>
  </si>
  <si>
    <t>3분기 국내후원금 반환(국산목양원)</t>
  </si>
  <si>
    <t>3분기 국내후원금 (군산목양원주간보호)</t>
  </si>
  <si>
    <t>인건비(11월 급여)</t>
  </si>
  <si>
    <t>인건비(11월 삭대)</t>
  </si>
  <si>
    <t>인건비(11월 퇴직적립금)</t>
  </si>
  <si>
    <t xml:space="preserve">[ 11월  계 ] </t>
    <phoneticPr fontId="4" type="noConversion"/>
  </si>
  <si>
    <t>인건비(11월 사회보험료)</t>
  </si>
  <si>
    <t>인건비(12월 급여)</t>
  </si>
  <si>
    <t>인건비(12월 식대)</t>
  </si>
  <si>
    <t>인건비(12월 퇴직적립금)</t>
  </si>
  <si>
    <t xml:space="preserve">[ 12월  계 ] </t>
    <phoneticPr fontId="4" type="noConversion"/>
  </si>
  <si>
    <t>.</t>
    <phoneticPr fontId="4" type="noConversion"/>
  </si>
  <si>
    <t xml:space="preserve">[ 잔      액 ] </t>
    <phoneticPr fontId="4" type="noConversion"/>
  </si>
  <si>
    <t xml:space="preserve">2015년 후원금 지출 총액 </t>
    <phoneticPr fontId="4" type="noConversion"/>
  </si>
  <si>
    <t>3. 후원금전용계좌</t>
    <phoneticPr fontId="4" type="noConversion"/>
  </si>
  <si>
    <t>금융기관 등의 명칭</t>
    <phoneticPr fontId="4" type="noConversion"/>
  </si>
  <si>
    <t>계좌번호</t>
    <phoneticPr fontId="4" type="noConversion"/>
  </si>
  <si>
    <t>계좌명의</t>
    <phoneticPr fontId="4" type="noConversion"/>
  </si>
  <si>
    <t>우리</t>
    <phoneticPr fontId="4" type="noConversion"/>
  </si>
  <si>
    <t>142-432511-13-001</t>
    <phoneticPr fontId="4" type="noConversion"/>
  </si>
  <si>
    <t>사회복지법인구세군복지재단</t>
    <phoneticPr fontId="4" type="noConversion"/>
  </si>
  <si>
    <t>1003-200-041651</t>
    <phoneticPr fontId="4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</si>
</sst>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_ * #,##0_ ;_ * \-#,##0_ ;_ * &quot;-&quot;_ ;_ @_ "/>
    <numFmt numFmtId="178" formatCode="_ * #,##0.00_ ;_ * \-#,##0.00_ ;_ * &quot;-&quot;??_ ;_ @_ 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6"/>
      <name val="휴먼엑스포"/>
      <family val="1"/>
      <charset val="129"/>
    </font>
    <font>
      <sz val="8"/>
      <name val="돋움"/>
      <family val="3"/>
      <charset val="129"/>
    </font>
    <font>
      <sz val="11"/>
      <name val="휴먼엑스포"/>
      <family val="1"/>
      <charset val="129"/>
    </font>
    <font>
      <sz val="16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sz val="10"/>
      <name val="굴림"/>
      <family val="3"/>
      <charset val="129"/>
    </font>
    <font>
      <sz val="10"/>
      <name val="Arial"/>
      <family val="2"/>
    </font>
    <font>
      <sz val="9"/>
      <color indexed="8"/>
      <name val="굴림체"/>
      <family val="3"/>
      <charset val="129"/>
    </font>
    <font>
      <sz val="9"/>
      <name val="굴림"/>
      <family val="3"/>
      <charset val="129"/>
    </font>
    <font>
      <sz val="9"/>
      <name val="Arial"/>
      <family val="2"/>
    </font>
    <font>
      <b/>
      <sz val="11"/>
      <name val="돋움"/>
      <family val="3"/>
      <charset val="129"/>
    </font>
    <font>
      <b/>
      <sz val="10"/>
      <name val="굴림"/>
      <family val="3"/>
      <charset val="129"/>
    </font>
    <font>
      <sz val="9"/>
      <color theme="1"/>
      <name val="굴림"/>
      <family val="3"/>
      <charset val="129"/>
    </font>
    <font>
      <sz val="12"/>
      <name val="휴먼모음T"/>
      <family val="1"/>
      <charset val="129"/>
    </font>
    <font>
      <b/>
      <sz val="12"/>
      <name val="Arial"/>
      <family val="2"/>
    </font>
    <font>
      <sz val="13"/>
      <name val="휴먼모음T"/>
      <family val="1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11"/>
      <color theme="1"/>
      <name val="굴림"/>
      <family val="3"/>
      <charset val="129"/>
    </font>
    <font>
      <sz val="9"/>
      <color indexed="8"/>
      <name val="굴"/>
      <family val="3"/>
      <charset val="129"/>
    </font>
    <font>
      <sz val="12"/>
      <color indexed="8"/>
      <name val="휴먼모음T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9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" fillId="0" borderId="0"/>
    <xf numFmtId="0" fontId="10" fillId="0" borderId="0"/>
    <xf numFmtId="0" fontId="11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1" fillId="3" borderId="8" xfId="1" applyNumberFormat="1" applyFont="1" applyFill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horizontal="right" vertical="center"/>
    </xf>
    <xf numFmtId="0" fontId="12" fillId="0" borderId="12" xfId="2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NumberFormat="1" applyFont="1">
      <alignment vertical="center"/>
    </xf>
    <xf numFmtId="14" fontId="11" fillId="3" borderId="13" xfId="1" applyNumberFormat="1" applyFont="1" applyFill="1" applyBorder="1" applyAlignment="1">
      <alignment horizontal="center" vertical="center" wrapText="1"/>
    </xf>
    <xf numFmtId="14" fontId="11" fillId="3" borderId="14" xfId="1" applyNumberFormat="1" applyFont="1" applyFill="1" applyBorder="1" applyAlignment="1">
      <alignment horizontal="center" vertical="center" wrapText="1"/>
    </xf>
    <xf numFmtId="14" fontId="15" fillId="2" borderId="15" xfId="0" applyNumberFormat="1" applyFont="1" applyFill="1" applyBorder="1" applyAlignment="1">
      <alignment horizontal="center" vertical="center"/>
    </xf>
    <xf numFmtId="14" fontId="15" fillId="2" borderId="16" xfId="0" applyNumberFormat="1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/>
    </xf>
    <xf numFmtId="176" fontId="13" fillId="4" borderId="11" xfId="2" applyNumberFormat="1" applyFont="1" applyFill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14" fontId="12" fillId="0" borderId="14" xfId="2" applyNumberFormat="1" applyFont="1" applyBorder="1" applyAlignment="1">
      <alignment horizontal="center" vertical="center"/>
    </xf>
    <xf numFmtId="14" fontId="12" fillId="0" borderId="17" xfId="2" applyNumberFormat="1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14" fontId="15" fillId="2" borderId="17" xfId="0" applyNumberFormat="1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14" fontId="16" fillId="0" borderId="14" xfId="3" applyNumberFormat="1" applyFont="1" applyBorder="1" applyAlignment="1">
      <alignment horizontal="center" vertical="center"/>
    </xf>
    <xf numFmtId="41" fontId="12" fillId="0" borderId="9" xfId="4" applyFont="1" applyBorder="1" applyAlignment="1">
      <alignment horizontal="center" vertical="center"/>
    </xf>
    <xf numFmtId="41" fontId="16" fillId="0" borderId="10" xfId="4" applyFont="1" applyBorder="1" applyAlignment="1">
      <alignment horizontal="center" vertical="center"/>
    </xf>
    <xf numFmtId="41" fontId="12" fillId="0" borderId="11" xfId="4" applyFont="1" applyBorder="1" applyAlignment="1">
      <alignment horizontal="center" vertical="center"/>
    </xf>
    <xf numFmtId="41" fontId="16" fillId="0" borderId="11" xfId="4" applyFont="1" applyBorder="1" applyAlignment="1">
      <alignment horizontal="center" vertical="center"/>
    </xf>
    <xf numFmtId="41" fontId="16" fillId="0" borderId="12" xfId="4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right" vertical="center"/>
    </xf>
    <xf numFmtId="14" fontId="16" fillId="0" borderId="17" xfId="3" applyNumberFormat="1" applyFont="1" applyBorder="1" applyAlignment="1">
      <alignment horizontal="center" vertical="center"/>
    </xf>
    <xf numFmtId="41" fontId="16" fillId="0" borderId="0" xfId="4" applyFont="1" applyBorder="1" applyAlignment="1">
      <alignment horizontal="center" vertical="center"/>
    </xf>
    <xf numFmtId="41" fontId="16" fillId="0" borderId="16" xfId="4" applyFont="1" applyBorder="1" applyAlignment="1">
      <alignment horizontal="center" vertical="center"/>
    </xf>
    <xf numFmtId="14" fontId="12" fillId="0" borderId="18" xfId="2" applyNumberFormat="1" applyFont="1" applyBorder="1" applyAlignment="1">
      <alignment horizontal="center" vertical="center"/>
    </xf>
    <xf numFmtId="176" fontId="13" fillId="0" borderId="0" xfId="2" applyNumberFormat="1" applyFont="1" applyBorder="1" applyAlignment="1">
      <alignment horizontal="right" vertical="center"/>
    </xf>
    <xf numFmtId="0" fontId="12" fillId="0" borderId="19" xfId="2" applyFont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14" fontId="16" fillId="0" borderId="18" xfId="3" applyNumberFormat="1" applyFont="1" applyBorder="1" applyAlignment="1">
      <alignment horizontal="center" vertical="center"/>
    </xf>
    <xf numFmtId="41" fontId="16" fillId="0" borderId="19" xfId="4" applyFont="1" applyBorder="1" applyAlignment="1">
      <alignment horizontal="center" vertical="center"/>
    </xf>
    <xf numFmtId="176" fontId="16" fillId="0" borderId="10" xfId="5" applyNumberFormat="1" applyFont="1" applyBorder="1" applyAlignment="1">
      <alignment horizontal="right" vertical="center"/>
    </xf>
    <xf numFmtId="14" fontId="16" fillId="0" borderId="20" xfId="3" applyNumberFormat="1" applyFont="1" applyBorder="1" applyAlignment="1">
      <alignment horizontal="center" vertical="center"/>
    </xf>
    <xf numFmtId="0" fontId="9" fillId="4" borderId="19" xfId="0" applyFont="1" applyFill="1" applyBorder="1" applyAlignment="1">
      <alignment horizontal="left" vertical="center"/>
    </xf>
    <xf numFmtId="41" fontId="1" fillId="0" borderId="19" xfId="4" applyFont="1" applyBorder="1" applyAlignment="1">
      <alignment horizontal="center" vertical="center"/>
    </xf>
    <xf numFmtId="14" fontId="15" fillId="2" borderId="20" xfId="0" applyNumberFormat="1" applyFont="1" applyFill="1" applyBorder="1" applyAlignment="1">
      <alignment horizontal="center" vertical="center"/>
    </xf>
    <xf numFmtId="14" fontId="15" fillId="2" borderId="21" xfId="0" applyNumberFormat="1" applyFont="1" applyFill="1" applyBorder="1" applyAlignment="1">
      <alignment horizontal="center" vertical="center"/>
    </xf>
    <xf numFmtId="176" fontId="10" fillId="2" borderId="22" xfId="0" applyNumberFormat="1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left" vertical="center"/>
    </xf>
    <xf numFmtId="14" fontId="17" fillId="0" borderId="24" xfId="0" applyNumberFormat="1" applyFont="1" applyBorder="1" applyAlignment="1">
      <alignment horizontal="center" vertical="center"/>
    </xf>
    <xf numFmtId="14" fontId="17" fillId="0" borderId="25" xfId="0" applyNumberFormat="1" applyFont="1" applyBorder="1" applyAlignment="1">
      <alignment horizontal="center" vertical="center"/>
    </xf>
    <xf numFmtId="176" fontId="18" fillId="0" borderId="26" xfId="0" applyNumberFormat="1" applyFont="1" applyBorder="1" applyAlignment="1">
      <alignment horizontal="right" vertical="center" shrinkToFit="1"/>
    </xf>
    <xf numFmtId="0" fontId="9" fillId="0" borderId="27" xfId="0" applyFont="1" applyBorder="1" applyAlignment="1">
      <alignment horizontal="left" vertical="center"/>
    </xf>
    <xf numFmtId="14" fontId="19" fillId="0" borderId="28" xfId="0" applyNumberFormat="1" applyFont="1" applyBorder="1" applyAlignment="1">
      <alignment horizontal="center" vertical="center"/>
    </xf>
    <xf numFmtId="176" fontId="18" fillId="0" borderId="28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left" vertical="center"/>
    </xf>
    <xf numFmtId="14" fontId="19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horizontal="right" vertical="center"/>
    </xf>
    <xf numFmtId="0" fontId="22" fillId="5" borderId="29" xfId="12" applyFont="1" applyFill="1" applyBorder="1" applyAlignment="1">
      <alignment horizontal="center" vertical="center" wrapText="1"/>
    </xf>
    <xf numFmtId="0" fontId="22" fillId="5" borderId="30" xfId="12" applyFont="1" applyFill="1" applyBorder="1" applyAlignment="1">
      <alignment horizontal="center" vertical="center" wrapText="1"/>
    </xf>
    <xf numFmtId="0" fontId="22" fillId="5" borderId="30" xfId="12" applyFont="1" applyFill="1" applyBorder="1" applyAlignment="1">
      <alignment horizontal="right" vertical="center" wrapText="1"/>
    </xf>
    <xf numFmtId="0" fontId="22" fillId="5" borderId="31" xfId="12" applyFont="1" applyFill="1" applyBorder="1" applyAlignment="1">
      <alignment horizontal="center" vertical="center" wrapText="1"/>
    </xf>
    <xf numFmtId="0" fontId="10" fillId="0" borderId="0" xfId="12"/>
    <xf numFmtId="14" fontId="23" fillId="3" borderId="14" xfId="12" applyNumberFormat="1" applyFont="1" applyFill="1" applyBorder="1" applyAlignment="1">
      <alignment horizontal="center" vertical="center" wrapText="1"/>
    </xf>
    <xf numFmtId="49" fontId="23" fillId="3" borderId="10" xfId="12" applyNumberFormat="1" applyFont="1" applyFill="1" applyBorder="1" applyAlignment="1">
      <alignment horizontal="left" vertical="center" wrapText="1"/>
    </xf>
    <xf numFmtId="176" fontId="23" fillId="3" borderId="10" xfId="12" applyNumberFormat="1" applyFont="1" applyFill="1" applyBorder="1" applyAlignment="1">
      <alignment horizontal="right" vertical="center" wrapText="1"/>
    </xf>
    <xf numFmtId="3" fontId="23" fillId="3" borderId="10" xfId="12" applyNumberFormat="1" applyFont="1" applyFill="1" applyBorder="1" applyAlignment="1">
      <alignment horizontal="left" vertical="center" wrapText="1"/>
    </xf>
    <xf numFmtId="3" fontId="23" fillId="3" borderId="32" xfId="12" applyNumberFormat="1" applyFont="1" applyFill="1" applyBorder="1" applyAlignment="1">
      <alignment horizontal="right" vertical="center" wrapText="1"/>
    </xf>
    <xf numFmtId="14" fontId="23" fillId="6" borderId="14" xfId="12" applyNumberFormat="1" applyFont="1" applyFill="1" applyBorder="1" applyAlignment="1">
      <alignment horizontal="center" vertical="center" wrapText="1"/>
    </xf>
    <xf numFmtId="49" fontId="23" fillId="6" borderId="10" xfId="12" applyNumberFormat="1" applyFont="1" applyFill="1" applyBorder="1" applyAlignment="1">
      <alignment horizontal="left" vertical="center" wrapText="1"/>
    </xf>
    <xf numFmtId="176" fontId="23" fillId="6" borderId="10" xfId="12" applyNumberFormat="1" applyFont="1" applyFill="1" applyBorder="1" applyAlignment="1">
      <alignment horizontal="right" vertical="center" wrapText="1"/>
    </xf>
    <xf numFmtId="3" fontId="23" fillId="6" borderId="10" xfId="12" applyNumberFormat="1" applyFont="1" applyFill="1" applyBorder="1" applyAlignment="1">
      <alignment horizontal="left" vertical="center" wrapText="1"/>
    </xf>
    <xf numFmtId="3" fontId="12" fillId="6" borderId="10" xfId="12" applyNumberFormat="1" applyFont="1" applyFill="1" applyBorder="1" applyAlignment="1">
      <alignment horizontal="left" vertical="center" wrapText="1"/>
    </xf>
    <xf numFmtId="14" fontId="16" fillId="4" borderId="14" xfId="22" applyNumberFormat="1" applyFont="1" applyFill="1" applyBorder="1" applyAlignment="1">
      <alignment horizontal="center" vertical="center"/>
    </xf>
    <xf numFmtId="41" fontId="16" fillId="4" borderId="10" xfId="8" applyFont="1" applyFill="1" applyBorder="1" applyAlignment="1">
      <alignment horizontal="left" vertical="center"/>
    </xf>
    <xf numFmtId="176" fontId="16" fillId="4" borderId="10" xfId="8" applyNumberFormat="1" applyFont="1" applyFill="1" applyBorder="1" applyAlignment="1">
      <alignment horizontal="right" vertical="center"/>
    </xf>
    <xf numFmtId="49" fontId="24" fillId="5" borderId="14" xfId="12" applyNumberFormat="1" applyFont="1" applyFill="1" applyBorder="1" applyAlignment="1">
      <alignment horizontal="center" vertical="center" wrapText="1"/>
    </xf>
    <xf numFmtId="49" fontId="24" fillId="5" borderId="10" xfId="12" applyNumberFormat="1" applyFont="1" applyFill="1" applyBorder="1" applyAlignment="1">
      <alignment horizontal="center" vertical="center" wrapText="1"/>
    </xf>
    <xf numFmtId="41" fontId="24" fillId="5" borderId="10" xfId="12" applyNumberFormat="1" applyFont="1" applyFill="1" applyBorder="1" applyAlignment="1">
      <alignment horizontal="right" vertical="center" wrapText="1"/>
    </xf>
    <xf numFmtId="3" fontId="24" fillId="5" borderId="10" xfId="12" applyNumberFormat="1" applyFont="1" applyFill="1" applyBorder="1" applyAlignment="1">
      <alignment horizontal="right" vertical="center" wrapText="1"/>
    </xf>
    <xf numFmtId="3" fontId="24" fillId="5" borderId="32" xfId="12" applyNumberFormat="1" applyFont="1" applyFill="1" applyBorder="1" applyAlignment="1">
      <alignment horizontal="right" vertical="center" wrapText="1"/>
    </xf>
    <xf numFmtId="176" fontId="12" fillId="4" borderId="10" xfId="2" applyNumberFormat="1" applyFont="1" applyFill="1" applyBorder="1" applyAlignment="1">
      <alignment horizontal="right" vertical="center"/>
    </xf>
    <xf numFmtId="0" fontId="25" fillId="4" borderId="10" xfId="18" applyFont="1" applyFill="1" applyBorder="1" applyAlignment="1">
      <alignment horizontal="left" vertical="center"/>
    </xf>
    <xf numFmtId="0" fontId="12" fillId="4" borderId="10" xfId="2" applyFont="1" applyFill="1" applyBorder="1" applyAlignment="1">
      <alignment horizontal="left" vertical="center"/>
    </xf>
    <xf numFmtId="14" fontId="16" fillId="4" borderId="14" xfId="18" applyNumberFormat="1" applyFont="1" applyFill="1" applyBorder="1" applyAlignment="1">
      <alignment horizontal="center" vertical="center"/>
    </xf>
    <xf numFmtId="49" fontId="23" fillId="6" borderId="10" xfId="12" applyNumberFormat="1" applyFont="1" applyFill="1" applyBorder="1" applyAlignment="1">
      <alignment horizontal="left" vertical="center" shrinkToFit="1"/>
    </xf>
    <xf numFmtId="49" fontId="16" fillId="4" borderId="10" xfId="18" applyNumberFormat="1" applyFont="1" applyFill="1" applyBorder="1" applyAlignment="1">
      <alignment horizontal="left" vertical="center"/>
    </xf>
    <xf numFmtId="176" fontId="16" fillId="4" borderId="10" xfId="18" applyNumberFormat="1" applyFont="1" applyFill="1" applyBorder="1" applyAlignment="1">
      <alignment horizontal="right" vertical="center"/>
    </xf>
    <xf numFmtId="0" fontId="1" fillId="4" borderId="10" xfId="18" applyFill="1" applyBorder="1">
      <alignment vertical="center"/>
    </xf>
    <xf numFmtId="49" fontId="23" fillId="6" borderId="14" xfId="12" applyNumberFormat="1" applyFont="1" applyFill="1" applyBorder="1" applyAlignment="1">
      <alignment horizontal="center" vertical="center" wrapText="1"/>
    </xf>
    <xf numFmtId="49" fontId="23" fillId="6" borderId="10" xfId="12" applyNumberFormat="1" applyFont="1" applyFill="1" applyBorder="1" applyAlignment="1">
      <alignment horizontal="center" vertical="center" wrapText="1"/>
    </xf>
    <xf numFmtId="41" fontId="23" fillId="6" borderId="10" xfId="12" applyNumberFormat="1" applyFont="1" applyFill="1" applyBorder="1" applyAlignment="1">
      <alignment horizontal="right" vertical="center" wrapText="1"/>
    </xf>
    <xf numFmtId="3" fontId="23" fillId="6" borderId="10" xfId="12" applyNumberFormat="1" applyFont="1" applyFill="1" applyBorder="1" applyAlignment="1">
      <alignment horizontal="right" vertical="center" wrapText="1"/>
    </xf>
    <xf numFmtId="3" fontId="23" fillId="6" borderId="32" xfId="12" applyNumberFormat="1" applyFont="1" applyFill="1" applyBorder="1" applyAlignment="1">
      <alignment horizontal="right" vertical="center" wrapText="1"/>
    </xf>
    <xf numFmtId="49" fontId="16" fillId="0" borderId="10" xfId="18" applyNumberFormat="1" applyFont="1" applyBorder="1" applyAlignment="1">
      <alignment horizontal="left" vertical="center"/>
    </xf>
    <xf numFmtId="176" fontId="16" fillId="0" borderId="10" xfId="18" applyNumberFormat="1" applyFont="1" applyBorder="1" applyAlignment="1">
      <alignment horizontal="right" vertical="center"/>
    </xf>
    <xf numFmtId="3" fontId="26" fillId="3" borderId="10" xfId="12" applyNumberFormat="1" applyFont="1" applyFill="1" applyBorder="1" applyAlignment="1">
      <alignment horizontal="left" vertical="center" wrapText="1"/>
    </xf>
    <xf numFmtId="3" fontId="26" fillId="6" borderId="10" xfId="12" applyNumberFormat="1" applyFont="1" applyFill="1" applyBorder="1" applyAlignment="1">
      <alignment horizontal="left" vertical="center" wrapText="1"/>
    </xf>
    <xf numFmtId="14" fontId="23" fillId="4" borderId="14" xfId="12" applyNumberFormat="1" applyFont="1" applyFill="1" applyBorder="1" applyAlignment="1">
      <alignment horizontal="center" vertical="center" wrapText="1"/>
    </xf>
    <xf numFmtId="3" fontId="12" fillId="4" borderId="10" xfId="12" applyNumberFormat="1" applyFont="1" applyFill="1" applyBorder="1" applyAlignment="1">
      <alignment horizontal="left" vertical="center" wrapText="1"/>
    </xf>
    <xf numFmtId="3" fontId="12" fillId="4" borderId="10" xfId="12" applyNumberFormat="1" applyFont="1" applyFill="1" applyBorder="1" applyAlignment="1">
      <alignment horizontal="right" vertical="center" wrapText="1"/>
    </xf>
    <xf numFmtId="3" fontId="12" fillId="3" borderId="10" xfId="12" applyNumberFormat="1" applyFont="1" applyFill="1" applyBorder="1" applyAlignment="1">
      <alignment horizontal="left" vertical="center" wrapText="1"/>
    </xf>
    <xf numFmtId="14" fontId="16" fillId="4" borderId="33" xfId="18" applyNumberFormat="1" applyFont="1" applyFill="1" applyBorder="1" applyAlignment="1">
      <alignment horizontal="center" vertical="center"/>
    </xf>
    <xf numFmtId="41" fontId="16" fillId="4" borderId="34" xfId="8" applyFont="1" applyFill="1" applyBorder="1" applyAlignment="1">
      <alignment horizontal="left" vertical="center"/>
    </xf>
    <xf numFmtId="176" fontId="16" fillId="4" borderId="34" xfId="8" applyNumberFormat="1" applyFont="1" applyFill="1" applyBorder="1" applyAlignment="1">
      <alignment horizontal="right" vertical="center"/>
    </xf>
    <xf numFmtId="41" fontId="16" fillId="0" borderId="34" xfId="8" applyFont="1" applyBorder="1" applyAlignment="1">
      <alignment horizontal="left" vertical="center"/>
    </xf>
    <xf numFmtId="3" fontId="23" fillId="3" borderId="35" xfId="12" applyNumberFormat="1" applyFont="1" applyFill="1" applyBorder="1" applyAlignment="1">
      <alignment horizontal="right" vertical="center" wrapText="1"/>
    </xf>
    <xf numFmtId="14" fontId="16" fillId="4" borderId="36" xfId="18" applyNumberFormat="1" applyFont="1" applyFill="1" applyBorder="1" applyAlignment="1">
      <alignment horizontal="center" vertical="center"/>
    </xf>
    <xf numFmtId="176" fontId="16" fillId="4" borderId="36" xfId="8" applyNumberFormat="1" applyFont="1" applyFill="1" applyBorder="1" applyAlignment="1">
      <alignment horizontal="right" vertical="center"/>
    </xf>
    <xf numFmtId="41" fontId="16" fillId="0" borderId="36" xfId="8" applyFont="1" applyBorder="1" applyAlignment="1">
      <alignment horizontal="left" vertical="center"/>
    </xf>
    <xf numFmtId="3" fontId="23" fillId="3" borderId="37" xfId="12" applyNumberFormat="1" applyFont="1" applyFill="1" applyBorder="1" applyAlignment="1">
      <alignment horizontal="right" vertical="center" wrapText="1"/>
    </xf>
    <xf numFmtId="49" fontId="24" fillId="5" borderId="38" xfId="12" applyNumberFormat="1" applyFont="1" applyFill="1" applyBorder="1" applyAlignment="1">
      <alignment horizontal="center" vertical="center" wrapText="1"/>
    </xf>
    <xf numFmtId="49" fontId="24" fillId="5" borderId="39" xfId="12" applyNumberFormat="1" applyFont="1" applyFill="1" applyBorder="1" applyAlignment="1">
      <alignment horizontal="center" vertical="center" wrapText="1"/>
    </xf>
    <xf numFmtId="41" fontId="24" fillId="5" borderId="39" xfId="12" applyNumberFormat="1" applyFont="1" applyFill="1" applyBorder="1" applyAlignment="1">
      <alignment horizontal="right" vertical="center" wrapText="1"/>
    </xf>
    <xf numFmtId="3" fontId="24" fillId="5" borderId="39" xfId="12" applyNumberFormat="1" applyFont="1" applyFill="1" applyBorder="1" applyAlignment="1">
      <alignment horizontal="right" vertical="center" wrapText="1"/>
    </xf>
    <xf numFmtId="3" fontId="24" fillId="5" borderId="40" xfId="12" applyNumberFormat="1" applyFont="1" applyFill="1" applyBorder="1" applyAlignment="1">
      <alignment horizontal="right" vertical="center" wrapText="1"/>
    </xf>
    <xf numFmtId="49" fontId="27" fillId="3" borderId="38" xfId="12" applyNumberFormat="1" applyFont="1" applyFill="1" applyBorder="1" applyAlignment="1">
      <alignment horizontal="center" vertical="center" wrapText="1"/>
    </xf>
    <xf numFmtId="49" fontId="27" fillId="3" borderId="39" xfId="12" applyNumberFormat="1" applyFont="1" applyFill="1" applyBorder="1" applyAlignment="1">
      <alignment horizontal="center" vertical="center" wrapText="1"/>
    </xf>
    <xf numFmtId="3" fontId="27" fillId="3" borderId="39" xfId="12" applyNumberFormat="1" applyFont="1" applyFill="1" applyBorder="1" applyAlignment="1">
      <alignment horizontal="right" vertical="center" wrapText="1"/>
    </xf>
    <xf numFmtId="3" fontId="23" fillId="3" borderId="39" xfId="12" applyNumberFormat="1" applyFont="1" applyFill="1" applyBorder="1" applyAlignment="1">
      <alignment horizontal="right" vertical="center" wrapText="1"/>
    </xf>
    <xf numFmtId="3" fontId="23" fillId="3" borderId="40" xfId="12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0" xfId="12" applyAlignment="1">
      <alignment horizontal="right"/>
    </xf>
  </cellXfs>
  <cellStyles count="23">
    <cellStyle name="쉼표 [0] 2" xfId="6"/>
    <cellStyle name="쉼표 [0] 3" xfId="7"/>
    <cellStyle name="쉼표 [0] 3 2" xfId="4"/>
    <cellStyle name="쉼표 [0] 4" xfId="8"/>
    <cellStyle name="콤마 [0]_사업계획서" xfId="9"/>
    <cellStyle name="콤마_사업계획서" xfId="10"/>
    <cellStyle name="표준" xfId="0" builtinId="0"/>
    <cellStyle name="표준 2" xfId="11"/>
    <cellStyle name="표준 2 2" xfId="12"/>
    <cellStyle name="표준 3" xfId="13"/>
    <cellStyle name="표준 4" xfId="14"/>
    <cellStyle name="표준 5" xfId="1"/>
    <cellStyle name="표준 6" xfId="15"/>
    <cellStyle name="표준 6 2" xfId="16"/>
    <cellStyle name="표준 6 2 2" xfId="17"/>
    <cellStyle name="표준 6 2 2 2" xfId="3"/>
    <cellStyle name="표준 6 2 3" xfId="18"/>
    <cellStyle name="표준 6 2 3 2" xfId="5"/>
    <cellStyle name="표준 6 3" xfId="19"/>
    <cellStyle name="표준 6 4" xfId="20"/>
    <cellStyle name="표준 7" xfId="2"/>
    <cellStyle name="표준 8" xfId="21"/>
    <cellStyle name="표준 9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B1:I200"/>
  <sheetViews>
    <sheetView tabSelected="1" workbookViewId="0">
      <pane xSplit="21150" topLeftCell="M1"/>
      <selection activeCell="E161" sqref="E161"/>
      <selection pane="topRight" activeCell="M85" sqref="M85"/>
    </sheetView>
  </sheetViews>
  <sheetFormatPr defaultRowHeight="11.25" customHeight="1"/>
  <cols>
    <col min="1" max="1" width="1.109375" style="13" customWidth="1"/>
    <col min="2" max="2" width="11.21875" style="73" customWidth="1"/>
    <col min="3" max="3" width="15.6640625" style="73" customWidth="1"/>
    <col min="4" max="4" width="24.6640625" style="73" customWidth="1"/>
    <col min="5" max="5" width="17.44140625" style="73" customWidth="1"/>
    <col min="6" max="6" width="14.33203125" style="73" customWidth="1"/>
    <col min="7" max="7" width="12.77734375" style="73" customWidth="1"/>
    <col min="8" max="8" width="8.88671875" style="13"/>
    <col min="9" max="9" width="11.44140625" style="14" bestFit="1" customWidth="1"/>
    <col min="10" max="16384" width="8.88671875" style="13"/>
  </cols>
  <sheetData>
    <row r="1" spans="2:9" s="3" customFormat="1" ht="31.5" customHeight="1">
      <c r="B1" s="1" t="s">
        <v>0</v>
      </c>
      <c r="C1" s="1"/>
      <c r="D1" s="1"/>
      <c r="E1" s="1"/>
      <c r="F1" s="1"/>
      <c r="G1" s="2"/>
      <c r="I1" s="4"/>
    </row>
    <row r="2" spans="2:9" s="3" customFormat="1" ht="29.25" customHeight="1">
      <c r="B2" s="5" t="s">
        <v>1</v>
      </c>
      <c r="C2" s="6"/>
      <c r="D2" s="6"/>
      <c r="E2" s="6"/>
      <c r="F2" s="6"/>
      <c r="G2" s="6"/>
      <c r="I2" s="4"/>
    </row>
    <row r="3" spans="2:9" s="3" customFormat="1" ht="20.25" customHeight="1">
      <c r="B3" s="7" t="s">
        <v>2</v>
      </c>
      <c r="C3" s="8"/>
      <c r="D3" s="8"/>
      <c r="E3" s="8"/>
      <c r="F3" s="8"/>
      <c r="G3" s="9" t="s">
        <v>3</v>
      </c>
      <c r="I3" s="4"/>
    </row>
    <row r="4" spans="2:9" s="13" customFormat="1" ht="12.75" customHeight="1"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I4" s="14"/>
    </row>
    <row r="5" spans="2:9" s="13" customFormat="1" ht="29.25" customHeight="1">
      <c r="B5" s="15"/>
      <c r="C5" s="16"/>
      <c r="D5" s="16"/>
      <c r="E5" s="16"/>
      <c r="F5" s="16"/>
      <c r="G5" s="17"/>
      <c r="I5" s="14"/>
    </row>
    <row r="6" spans="2:9" s="24" customFormat="1" ht="15.95" customHeight="1">
      <c r="B6" s="18">
        <v>42013</v>
      </c>
      <c r="C6" s="19" t="s">
        <v>10</v>
      </c>
      <c r="D6" s="20" t="s">
        <v>11</v>
      </c>
      <c r="E6" s="21" t="s">
        <v>12</v>
      </c>
      <c r="F6" s="22">
        <v>125330</v>
      </c>
      <c r="G6" s="23"/>
      <c r="I6" s="25"/>
    </row>
    <row r="7" spans="2:9" s="24" customFormat="1" ht="15.95" customHeight="1">
      <c r="B7" s="18">
        <v>42018</v>
      </c>
      <c r="C7" s="19" t="s">
        <v>13</v>
      </c>
      <c r="D7" s="20" t="s">
        <v>14</v>
      </c>
      <c r="E7" s="21" t="s">
        <v>15</v>
      </c>
      <c r="F7" s="22">
        <v>5000000</v>
      </c>
      <c r="G7" s="23"/>
      <c r="I7" s="25"/>
    </row>
    <row r="8" spans="2:9" s="24" customFormat="1" ht="15.95" customHeight="1">
      <c r="B8" s="18">
        <v>42019</v>
      </c>
      <c r="C8" s="19" t="s">
        <v>13</v>
      </c>
      <c r="D8" s="20" t="s">
        <v>16</v>
      </c>
      <c r="E8" s="21" t="s">
        <v>15</v>
      </c>
      <c r="F8" s="22">
        <v>655860</v>
      </c>
      <c r="G8" s="23"/>
      <c r="I8" s="25"/>
    </row>
    <row r="9" spans="2:9" s="24" customFormat="1" ht="15.95" customHeight="1">
      <c r="B9" s="18">
        <v>42020</v>
      </c>
      <c r="C9" s="19" t="s">
        <v>17</v>
      </c>
      <c r="D9" s="20" t="s">
        <v>11</v>
      </c>
      <c r="E9" s="21" t="s">
        <v>15</v>
      </c>
      <c r="F9" s="22">
        <v>2074000</v>
      </c>
      <c r="G9" s="23"/>
      <c r="I9" s="25"/>
    </row>
    <row r="10" spans="2:9" s="24" customFormat="1" ht="15.95" customHeight="1">
      <c r="B10" s="18">
        <v>42024</v>
      </c>
      <c r="C10" s="19" t="s">
        <v>10</v>
      </c>
      <c r="D10" s="20" t="s">
        <v>18</v>
      </c>
      <c r="E10" s="21" t="s">
        <v>15</v>
      </c>
      <c r="F10" s="22">
        <v>530000</v>
      </c>
      <c r="G10" s="23"/>
      <c r="I10" s="25"/>
    </row>
    <row r="11" spans="2:9" s="24" customFormat="1" ht="15.95" customHeight="1">
      <c r="B11" s="18">
        <v>42026</v>
      </c>
      <c r="C11" s="19" t="s">
        <v>13</v>
      </c>
      <c r="D11" s="20" t="s">
        <v>11</v>
      </c>
      <c r="E11" s="21" t="s">
        <v>12</v>
      </c>
      <c r="F11" s="22">
        <v>1568660</v>
      </c>
      <c r="G11" s="23"/>
      <c r="I11" s="25"/>
    </row>
    <row r="12" spans="2:9" s="24" customFormat="1" ht="15.95" customHeight="1">
      <c r="B12" s="26">
        <v>42027</v>
      </c>
      <c r="C12" s="19" t="s">
        <v>13</v>
      </c>
      <c r="D12" s="20" t="s">
        <v>19</v>
      </c>
      <c r="E12" s="21" t="s">
        <v>15</v>
      </c>
      <c r="F12" s="22">
        <v>1116164</v>
      </c>
      <c r="G12" s="23"/>
      <c r="I12" s="25"/>
    </row>
    <row r="13" spans="2:9" s="24" customFormat="1" ht="15.95" customHeight="1">
      <c r="B13" s="26">
        <v>42027</v>
      </c>
      <c r="C13" s="19" t="s">
        <v>13</v>
      </c>
      <c r="D13" s="20" t="s">
        <v>20</v>
      </c>
      <c r="E13" s="21" t="s">
        <v>15</v>
      </c>
      <c r="F13" s="22">
        <v>2800000</v>
      </c>
      <c r="G13" s="23"/>
      <c r="I13" s="25"/>
    </row>
    <row r="14" spans="2:9" s="24" customFormat="1" ht="15.95" customHeight="1">
      <c r="B14" s="26">
        <v>42027</v>
      </c>
      <c r="C14" s="19" t="s">
        <v>13</v>
      </c>
      <c r="D14" s="20" t="s">
        <v>21</v>
      </c>
      <c r="E14" s="21" t="s">
        <v>15</v>
      </c>
      <c r="F14" s="22">
        <v>3500000</v>
      </c>
      <c r="G14" s="23"/>
      <c r="I14" s="25"/>
    </row>
    <row r="15" spans="2:9" s="24" customFormat="1" ht="15.95" customHeight="1">
      <c r="B15" s="27">
        <v>42032</v>
      </c>
      <c r="C15" s="20" t="s">
        <v>10</v>
      </c>
      <c r="D15" s="20" t="s">
        <v>22</v>
      </c>
      <c r="E15" s="21" t="s">
        <v>15</v>
      </c>
      <c r="F15" s="22">
        <v>300000</v>
      </c>
      <c r="G15" s="23"/>
      <c r="I15" s="25"/>
    </row>
    <row r="16" spans="2:9" s="24" customFormat="1" ht="18" customHeight="1">
      <c r="B16" s="28" t="s">
        <v>23</v>
      </c>
      <c r="C16" s="29"/>
      <c r="D16" s="29"/>
      <c r="E16" s="29"/>
      <c r="F16" s="30">
        <f>SUM(F6:F15)</f>
        <v>17670014</v>
      </c>
      <c r="G16" s="31"/>
      <c r="I16" s="25"/>
    </row>
    <row r="17" spans="2:9" s="24" customFormat="1" ht="15.95" customHeight="1">
      <c r="B17" s="27">
        <v>42037</v>
      </c>
      <c r="C17" s="20" t="s">
        <v>10</v>
      </c>
      <c r="D17" s="20" t="s">
        <v>24</v>
      </c>
      <c r="E17" s="21" t="s">
        <v>15</v>
      </c>
      <c r="F17" s="32">
        <v>4000000</v>
      </c>
      <c r="G17" s="33"/>
      <c r="I17" s="25"/>
    </row>
    <row r="18" spans="2:9" s="24" customFormat="1" ht="15.95" customHeight="1">
      <c r="B18" s="34">
        <v>42039</v>
      </c>
      <c r="C18" s="19" t="s">
        <v>13</v>
      </c>
      <c r="D18" s="20" t="s">
        <v>11</v>
      </c>
      <c r="E18" s="21" t="s">
        <v>15</v>
      </c>
      <c r="F18" s="32">
        <v>150000000</v>
      </c>
      <c r="G18" s="33"/>
      <c r="I18" s="25"/>
    </row>
    <row r="19" spans="2:9" s="24" customFormat="1" ht="15.95" customHeight="1">
      <c r="B19" s="34">
        <v>42039</v>
      </c>
      <c r="C19" s="19" t="s">
        <v>13</v>
      </c>
      <c r="D19" s="20" t="s">
        <v>11</v>
      </c>
      <c r="E19" s="21" t="s">
        <v>15</v>
      </c>
      <c r="F19" s="32">
        <v>13140000</v>
      </c>
      <c r="G19" s="33"/>
      <c r="I19" s="25"/>
    </row>
    <row r="20" spans="2:9" s="24" customFormat="1" ht="15.95" customHeight="1">
      <c r="B20" s="34">
        <v>42039</v>
      </c>
      <c r="C20" s="19" t="s">
        <v>13</v>
      </c>
      <c r="D20" s="20" t="s">
        <v>11</v>
      </c>
      <c r="E20" s="21" t="s">
        <v>15</v>
      </c>
      <c r="F20" s="32">
        <v>2580000</v>
      </c>
      <c r="G20" s="33"/>
      <c r="I20" s="25"/>
    </row>
    <row r="21" spans="2:9" s="24" customFormat="1" ht="15.95" customHeight="1">
      <c r="B21" s="34">
        <v>42040</v>
      </c>
      <c r="C21" s="19" t="s">
        <v>13</v>
      </c>
      <c r="D21" s="20" t="s">
        <v>11</v>
      </c>
      <c r="E21" s="21" t="s">
        <v>15</v>
      </c>
      <c r="F21" s="32">
        <v>1000000</v>
      </c>
      <c r="G21" s="33"/>
      <c r="I21" s="25"/>
    </row>
    <row r="22" spans="2:9" s="24" customFormat="1" ht="15.95" customHeight="1">
      <c r="B22" s="34">
        <v>42041</v>
      </c>
      <c r="C22" s="19" t="s">
        <v>13</v>
      </c>
      <c r="D22" s="20" t="s">
        <v>11</v>
      </c>
      <c r="E22" s="21" t="s">
        <v>15</v>
      </c>
      <c r="F22" s="32">
        <v>8225000</v>
      </c>
      <c r="G22" s="33"/>
      <c r="I22" s="25"/>
    </row>
    <row r="23" spans="2:9" s="24" customFormat="1" ht="15.95" customHeight="1">
      <c r="B23" s="34">
        <v>42041</v>
      </c>
      <c r="C23" s="19" t="s">
        <v>13</v>
      </c>
      <c r="D23" s="20" t="s">
        <v>11</v>
      </c>
      <c r="E23" s="21" t="s">
        <v>15</v>
      </c>
      <c r="F23" s="32">
        <v>25172000</v>
      </c>
      <c r="G23" s="33"/>
      <c r="I23" s="25"/>
    </row>
    <row r="24" spans="2:9" s="24" customFormat="1" ht="15.95" customHeight="1">
      <c r="B24" s="34">
        <v>42041</v>
      </c>
      <c r="C24" s="19" t="s">
        <v>13</v>
      </c>
      <c r="D24" s="20" t="s">
        <v>11</v>
      </c>
      <c r="E24" s="21" t="s">
        <v>15</v>
      </c>
      <c r="F24" s="32">
        <v>11564000</v>
      </c>
      <c r="G24" s="33"/>
      <c r="I24" s="25"/>
    </row>
    <row r="25" spans="2:9" s="24" customFormat="1" ht="15.95" customHeight="1">
      <c r="B25" s="34">
        <v>42045</v>
      </c>
      <c r="C25" s="19" t="s">
        <v>13</v>
      </c>
      <c r="D25" s="20" t="s">
        <v>11</v>
      </c>
      <c r="E25" s="21" t="s">
        <v>12</v>
      </c>
      <c r="F25" s="32">
        <v>125920</v>
      </c>
      <c r="G25" s="33"/>
      <c r="I25" s="25"/>
    </row>
    <row r="26" spans="2:9" s="24" customFormat="1" ht="15.95" customHeight="1">
      <c r="B26" s="34">
        <v>42046</v>
      </c>
      <c r="C26" s="19" t="s">
        <v>13</v>
      </c>
      <c r="D26" s="20" t="s">
        <v>11</v>
      </c>
      <c r="E26" s="21" t="s">
        <v>15</v>
      </c>
      <c r="F26" s="32">
        <v>10700000</v>
      </c>
      <c r="G26" s="33"/>
      <c r="I26" s="25"/>
    </row>
    <row r="27" spans="2:9" s="24" customFormat="1" ht="15.95" customHeight="1">
      <c r="B27" s="34">
        <v>42047</v>
      </c>
      <c r="C27" s="20" t="s">
        <v>13</v>
      </c>
      <c r="D27" s="20" t="s">
        <v>11</v>
      </c>
      <c r="E27" s="21" t="s">
        <v>15</v>
      </c>
      <c r="F27" s="32">
        <v>2500000</v>
      </c>
      <c r="G27" s="33"/>
      <c r="I27" s="25"/>
    </row>
    <row r="28" spans="2:9" s="24" customFormat="1" ht="15.95" customHeight="1">
      <c r="B28" s="34">
        <v>42047</v>
      </c>
      <c r="C28" s="20" t="s">
        <v>13</v>
      </c>
      <c r="D28" s="20" t="s">
        <v>11</v>
      </c>
      <c r="E28" s="21" t="s">
        <v>15</v>
      </c>
      <c r="F28" s="32">
        <v>8340000</v>
      </c>
      <c r="G28" s="33"/>
      <c r="I28" s="25"/>
    </row>
    <row r="29" spans="2:9" s="24" customFormat="1" ht="15.95" customHeight="1">
      <c r="B29" s="35">
        <v>42048</v>
      </c>
      <c r="C29" s="19" t="s">
        <v>13</v>
      </c>
      <c r="D29" s="20" t="s">
        <v>11</v>
      </c>
      <c r="E29" s="36" t="s">
        <v>12</v>
      </c>
      <c r="F29" s="32">
        <v>280100</v>
      </c>
      <c r="G29" s="33"/>
      <c r="I29" s="25"/>
    </row>
    <row r="30" spans="2:9" s="24" customFormat="1" ht="15.95" customHeight="1">
      <c r="B30" s="35">
        <v>42052</v>
      </c>
      <c r="C30" s="19" t="s">
        <v>13</v>
      </c>
      <c r="D30" s="20" t="s">
        <v>11</v>
      </c>
      <c r="E30" s="21" t="s">
        <v>15</v>
      </c>
      <c r="F30" s="32">
        <v>2800000</v>
      </c>
      <c r="G30" s="33"/>
      <c r="I30" s="25"/>
    </row>
    <row r="31" spans="2:9" s="24" customFormat="1" ht="15.95" customHeight="1">
      <c r="B31" s="34">
        <v>42052</v>
      </c>
      <c r="C31" s="19" t="s">
        <v>13</v>
      </c>
      <c r="D31" s="20" t="s">
        <v>11</v>
      </c>
      <c r="E31" s="21" t="s">
        <v>15</v>
      </c>
      <c r="F31" s="32">
        <v>3000000</v>
      </c>
      <c r="G31" s="33"/>
      <c r="I31" s="25"/>
    </row>
    <row r="32" spans="2:9" s="24" customFormat="1" ht="15.95" customHeight="1">
      <c r="B32" s="34">
        <v>42052</v>
      </c>
      <c r="C32" s="19" t="s">
        <v>13</v>
      </c>
      <c r="D32" s="20" t="s">
        <v>11</v>
      </c>
      <c r="E32" s="21" t="s">
        <v>15</v>
      </c>
      <c r="F32" s="32">
        <v>1350000</v>
      </c>
      <c r="G32" s="33"/>
      <c r="I32" s="25"/>
    </row>
    <row r="33" spans="2:9" s="24" customFormat="1" ht="15.95" customHeight="1">
      <c r="B33" s="34">
        <v>42052</v>
      </c>
      <c r="C33" s="19" t="s">
        <v>13</v>
      </c>
      <c r="D33" s="20" t="s">
        <v>11</v>
      </c>
      <c r="E33" s="21" t="s">
        <v>15</v>
      </c>
      <c r="F33" s="32">
        <v>5400000</v>
      </c>
      <c r="G33" s="33"/>
      <c r="I33" s="25"/>
    </row>
    <row r="34" spans="2:9" s="24" customFormat="1" ht="15.95" customHeight="1">
      <c r="B34" s="34">
        <v>42052</v>
      </c>
      <c r="C34" s="19" t="s">
        <v>13</v>
      </c>
      <c r="D34" s="20" t="s">
        <v>11</v>
      </c>
      <c r="E34" s="21" t="s">
        <v>15</v>
      </c>
      <c r="F34" s="32">
        <v>17169000</v>
      </c>
      <c r="G34" s="33"/>
      <c r="I34" s="25"/>
    </row>
    <row r="35" spans="2:9" s="24" customFormat="1" ht="15.95" customHeight="1">
      <c r="B35" s="34">
        <v>42058</v>
      </c>
      <c r="C35" s="19" t="s">
        <v>13</v>
      </c>
      <c r="D35" s="20" t="s">
        <v>11</v>
      </c>
      <c r="E35" s="21" t="s">
        <v>15</v>
      </c>
      <c r="F35" s="32">
        <v>54000000</v>
      </c>
      <c r="G35" s="33"/>
      <c r="I35" s="25"/>
    </row>
    <row r="36" spans="2:9" s="24" customFormat="1" ht="15.95" customHeight="1">
      <c r="B36" s="34">
        <v>42059</v>
      </c>
      <c r="C36" s="19" t="s">
        <v>13</v>
      </c>
      <c r="D36" s="20" t="s">
        <v>20</v>
      </c>
      <c r="E36" s="21" t="s">
        <v>15</v>
      </c>
      <c r="F36" s="32">
        <v>1000000</v>
      </c>
      <c r="G36" s="33"/>
      <c r="I36" s="25"/>
    </row>
    <row r="37" spans="2:9" s="24" customFormat="1" ht="15.95" customHeight="1">
      <c r="B37" s="34">
        <v>42060</v>
      </c>
      <c r="C37" s="19" t="s">
        <v>13</v>
      </c>
      <c r="D37" s="20" t="s">
        <v>21</v>
      </c>
      <c r="E37" s="21" t="s">
        <v>15</v>
      </c>
      <c r="F37" s="32">
        <v>3500000</v>
      </c>
      <c r="G37" s="33"/>
      <c r="I37" s="25"/>
    </row>
    <row r="38" spans="2:9" s="24" customFormat="1" ht="15.95" customHeight="1">
      <c r="B38" s="34">
        <v>42060</v>
      </c>
      <c r="C38" s="19" t="s">
        <v>13</v>
      </c>
      <c r="D38" s="20" t="s">
        <v>19</v>
      </c>
      <c r="E38" s="21" t="s">
        <v>15</v>
      </c>
      <c r="F38" s="32">
        <v>1306160</v>
      </c>
      <c r="G38" s="33"/>
      <c r="I38" s="25"/>
    </row>
    <row r="39" spans="2:9" s="24" customFormat="1" ht="15.95" customHeight="1">
      <c r="B39" s="34">
        <v>42061</v>
      </c>
      <c r="C39" s="19" t="s">
        <v>13</v>
      </c>
      <c r="D39" s="20" t="s">
        <v>11</v>
      </c>
      <c r="E39" s="21" t="s">
        <v>12</v>
      </c>
      <c r="F39" s="32">
        <v>814290</v>
      </c>
      <c r="G39" s="33"/>
      <c r="I39" s="25"/>
    </row>
    <row r="40" spans="2:9" s="24" customFormat="1" ht="18" customHeight="1">
      <c r="B40" s="37" t="s">
        <v>25</v>
      </c>
      <c r="C40" s="29"/>
      <c r="D40" s="29"/>
      <c r="E40" s="38"/>
      <c r="F40" s="30">
        <f>SUM(F17:F39)</f>
        <v>327966470</v>
      </c>
      <c r="G40" s="31"/>
      <c r="I40" s="25"/>
    </row>
    <row r="41" spans="2:9" s="24" customFormat="1" ht="15.95" customHeight="1">
      <c r="B41" s="39">
        <v>42066</v>
      </c>
      <c r="C41" s="40" t="s">
        <v>10</v>
      </c>
      <c r="D41" s="41" t="s">
        <v>22</v>
      </c>
      <c r="E41" s="42" t="s">
        <v>15</v>
      </c>
      <c r="F41" s="43">
        <v>300000</v>
      </c>
      <c r="G41" s="44"/>
      <c r="I41" s="25"/>
    </row>
    <row r="42" spans="2:9" s="24" customFormat="1" ht="15.95" customHeight="1">
      <c r="B42" s="35">
        <v>42069</v>
      </c>
      <c r="C42" s="19" t="s">
        <v>13</v>
      </c>
      <c r="D42" s="20" t="s">
        <v>11</v>
      </c>
      <c r="E42" s="21" t="s">
        <v>15</v>
      </c>
      <c r="F42" s="45">
        <v>2360000</v>
      </c>
      <c r="G42" s="23"/>
      <c r="I42" s="25"/>
    </row>
    <row r="43" spans="2:9" s="24" customFormat="1" ht="15.95" customHeight="1">
      <c r="B43" s="35">
        <v>42069</v>
      </c>
      <c r="C43" s="19" t="s">
        <v>13</v>
      </c>
      <c r="D43" s="20" t="s">
        <v>11</v>
      </c>
      <c r="E43" s="21" t="s">
        <v>15</v>
      </c>
      <c r="F43" s="45">
        <v>5000000</v>
      </c>
      <c r="G43" s="23"/>
      <c r="I43" s="25"/>
    </row>
    <row r="44" spans="2:9" s="24" customFormat="1" ht="15.95" customHeight="1">
      <c r="B44" s="35">
        <v>42069</v>
      </c>
      <c r="C44" s="19" t="s">
        <v>13</v>
      </c>
      <c r="D44" s="20" t="s">
        <v>11</v>
      </c>
      <c r="E44" s="21" t="s">
        <v>15</v>
      </c>
      <c r="F44" s="45">
        <v>6394000</v>
      </c>
      <c r="G44" s="23"/>
      <c r="I44" s="25"/>
    </row>
    <row r="45" spans="2:9" s="24" customFormat="1" ht="15.95" customHeight="1">
      <c r="B45" s="35">
        <v>42069</v>
      </c>
      <c r="C45" s="19" t="s">
        <v>13</v>
      </c>
      <c r="D45" s="20" t="s">
        <v>11</v>
      </c>
      <c r="E45" s="21" t="s">
        <v>15</v>
      </c>
      <c r="F45" s="45">
        <v>9660000</v>
      </c>
      <c r="G45" s="23"/>
      <c r="I45" s="25"/>
    </row>
    <row r="46" spans="2:9" s="24" customFormat="1" ht="15.95" customHeight="1">
      <c r="B46" s="35">
        <v>42072</v>
      </c>
      <c r="C46" s="19" t="s">
        <v>13</v>
      </c>
      <c r="D46" s="20" t="s">
        <v>11</v>
      </c>
      <c r="E46" s="21" t="s">
        <v>12</v>
      </c>
      <c r="F46" s="45">
        <v>90200</v>
      </c>
      <c r="G46" s="23"/>
      <c r="I46" s="25"/>
    </row>
    <row r="47" spans="2:9" s="24" customFormat="1" ht="15.95" customHeight="1">
      <c r="B47" s="35">
        <v>42075</v>
      </c>
      <c r="C47" s="19" t="s">
        <v>13</v>
      </c>
      <c r="D47" s="20" t="s">
        <v>11</v>
      </c>
      <c r="E47" s="21" t="s">
        <v>12</v>
      </c>
      <c r="F47" s="45">
        <v>348400</v>
      </c>
      <c r="G47" s="23"/>
      <c r="I47" s="25"/>
    </row>
    <row r="48" spans="2:9" s="24" customFormat="1" ht="15.95" customHeight="1">
      <c r="B48" s="46">
        <v>42079</v>
      </c>
      <c r="C48" s="19" t="s">
        <v>13</v>
      </c>
      <c r="D48" s="41" t="s">
        <v>20</v>
      </c>
      <c r="E48" s="42" t="s">
        <v>15</v>
      </c>
      <c r="F48" s="43">
        <v>1000000</v>
      </c>
      <c r="G48" s="44"/>
      <c r="I48" s="25"/>
    </row>
    <row r="49" spans="2:9" s="24" customFormat="1" ht="15.95" customHeight="1">
      <c r="B49" s="46">
        <v>42079</v>
      </c>
      <c r="C49" s="19" t="s">
        <v>13</v>
      </c>
      <c r="D49" s="41" t="s">
        <v>21</v>
      </c>
      <c r="E49" s="42" t="s">
        <v>15</v>
      </c>
      <c r="F49" s="43">
        <v>2500000</v>
      </c>
      <c r="G49" s="44"/>
      <c r="I49" s="25"/>
    </row>
    <row r="50" spans="2:9" s="24" customFormat="1" ht="15.95" customHeight="1">
      <c r="B50" s="35">
        <v>42080</v>
      </c>
      <c r="C50" s="19" t="s">
        <v>13</v>
      </c>
      <c r="D50" s="20" t="s">
        <v>11</v>
      </c>
      <c r="E50" s="21" t="s">
        <v>15</v>
      </c>
      <c r="F50" s="45">
        <v>16896000</v>
      </c>
      <c r="G50" s="23"/>
      <c r="I50" s="25"/>
    </row>
    <row r="51" spans="2:9" s="24" customFormat="1" ht="15.95" customHeight="1">
      <c r="B51" s="35">
        <v>42080</v>
      </c>
      <c r="C51" s="19" t="s">
        <v>13</v>
      </c>
      <c r="D51" s="20" t="s">
        <v>11</v>
      </c>
      <c r="E51" s="21" t="s">
        <v>15</v>
      </c>
      <c r="F51" s="45">
        <v>2950000</v>
      </c>
      <c r="G51" s="23"/>
      <c r="I51" s="25"/>
    </row>
    <row r="52" spans="2:9" s="24" customFormat="1" ht="15.95" customHeight="1">
      <c r="B52" s="35">
        <v>42080</v>
      </c>
      <c r="C52" s="19" t="s">
        <v>13</v>
      </c>
      <c r="D52" s="20" t="s">
        <v>11</v>
      </c>
      <c r="E52" s="21" t="s">
        <v>15</v>
      </c>
      <c r="F52" s="45">
        <v>7413000</v>
      </c>
      <c r="G52" s="23"/>
      <c r="I52" s="25"/>
    </row>
    <row r="53" spans="2:9" s="24" customFormat="1" ht="15.95" customHeight="1">
      <c r="B53" s="34">
        <v>42086</v>
      </c>
      <c r="C53" s="19" t="s">
        <v>13</v>
      </c>
      <c r="D53" s="20" t="s">
        <v>11</v>
      </c>
      <c r="E53" s="21" t="s">
        <v>15</v>
      </c>
      <c r="F53" s="45">
        <v>1847000</v>
      </c>
      <c r="G53" s="23"/>
      <c r="I53" s="25"/>
    </row>
    <row r="54" spans="2:9" s="24" customFormat="1" ht="15.95" customHeight="1">
      <c r="B54" s="34">
        <v>42087</v>
      </c>
      <c r="C54" s="19" t="s">
        <v>13</v>
      </c>
      <c r="D54" s="20" t="s">
        <v>20</v>
      </c>
      <c r="E54" s="21" t="s">
        <v>15</v>
      </c>
      <c r="F54" s="45">
        <v>2800000</v>
      </c>
      <c r="G54" s="23"/>
      <c r="I54" s="25"/>
    </row>
    <row r="55" spans="2:9" s="24" customFormat="1" ht="15.95" customHeight="1">
      <c r="B55" s="34">
        <v>42088</v>
      </c>
      <c r="C55" s="19" t="s">
        <v>13</v>
      </c>
      <c r="D55" s="20" t="s">
        <v>19</v>
      </c>
      <c r="E55" s="21" t="s">
        <v>15</v>
      </c>
      <c r="F55" s="45">
        <v>1194210</v>
      </c>
      <c r="G55" s="23"/>
      <c r="I55" s="25"/>
    </row>
    <row r="56" spans="2:9" s="24" customFormat="1" ht="15.95" customHeight="1">
      <c r="B56" s="34">
        <v>42089</v>
      </c>
      <c r="C56" s="19" t="s">
        <v>13</v>
      </c>
      <c r="D56" s="20" t="s">
        <v>20</v>
      </c>
      <c r="E56" s="21" t="s">
        <v>15</v>
      </c>
      <c r="F56" s="45">
        <v>500000</v>
      </c>
      <c r="G56" s="23"/>
      <c r="I56" s="25"/>
    </row>
    <row r="57" spans="2:9" s="24" customFormat="1" ht="15.95" customHeight="1">
      <c r="B57" s="39">
        <v>42093</v>
      </c>
      <c r="C57" s="19" t="s">
        <v>13</v>
      </c>
      <c r="D57" s="41" t="s">
        <v>22</v>
      </c>
      <c r="E57" s="43" t="s">
        <v>15</v>
      </c>
      <c r="F57" s="43">
        <v>300000</v>
      </c>
      <c r="G57" s="44"/>
      <c r="I57" s="25"/>
    </row>
    <row r="58" spans="2:9" s="24" customFormat="1" ht="18" customHeight="1">
      <c r="B58" s="37" t="s">
        <v>26</v>
      </c>
      <c r="C58" s="29"/>
      <c r="D58" s="29"/>
      <c r="E58" s="29"/>
      <c r="F58" s="30">
        <f>SUM(F41:F57)</f>
        <v>61552810</v>
      </c>
      <c r="G58" s="31"/>
      <c r="I58" s="25"/>
    </row>
    <row r="59" spans="2:9" s="24" customFormat="1" ht="15.95" customHeight="1">
      <c r="B59" s="34">
        <v>42096</v>
      </c>
      <c r="C59" s="19" t="s">
        <v>10</v>
      </c>
      <c r="D59" s="20" t="s">
        <v>11</v>
      </c>
      <c r="E59" s="21" t="s">
        <v>15</v>
      </c>
      <c r="F59" s="45">
        <v>2380000</v>
      </c>
      <c r="G59" s="23"/>
      <c r="I59" s="25"/>
    </row>
    <row r="60" spans="2:9" s="24" customFormat="1" ht="15.95" customHeight="1">
      <c r="B60" s="34">
        <v>42096</v>
      </c>
      <c r="C60" s="19" t="s">
        <v>13</v>
      </c>
      <c r="D60" s="20" t="s">
        <v>11</v>
      </c>
      <c r="E60" s="21" t="s">
        <v>15</v>
      </c>
      <c r="F60" s="45">
        <v>9543000</v>
      </c>
      <c r="G60" s="23"/>
      <c r="I60" s="25"/>
    </row>
    <row r="61" spans="2:9" s="24" customFormat="1" ht="15.95" customHeight="1">
      <c r="B61" s="34">
        <v>42096</v>
      </c>
      <c r="C61" s="19" t="s">
        <v>13</v>
      </c>
      <c r="D61" s="20" t="s">
        <v>11</v>
      </c>
      <c r="E61" s="21" t="s">
        <v>15</v>
      </c>
      <c r="F61" s="45">
        <v>13000000</v>
      </c>
      <c r="G61" s="23"/>
      <c r="I61" s="25"/>
    </row>
    <row r="62" spans="2:9" s="24" customFormat="1" ht="15.95" customHeight="1">
      <c r="B62" s="34">
        <v>42103</v>
      </c>
      <c r="C62" s="19" t="s">
        <v>13</v>
      </c>
      <c r="D62" s="20" t="s">
        <v>11</v>
      </c>
      <c r="E62" s="21" t="s">
        <v>15</v>
      </c>
      <c r="F62" s="45">
        <v>935000</v>
      </c>
      <c r="G62" s="23"/>
      <c r="I62" s="25"/>
    </row>
    <row r="63" spans="2:9" s="24" customFormat="1" ht="15.95" customHeight="1">
      <c r="B63" s="34">
        <v>42103</v>
      </c>
      <c r="C63" s="19" t="s">
        <v>13</v>
      </c>
      <c r="D63" s="20" t="s">
        <v>11</v>
      </c>
      <c r="E63" s="21" t="s">
        <v>15</v>
      </c>
      <c r="F63" s="45">
        <v>450000</v>
      </c>
      <c r="G63" s="23"/>
      <c r="I63" s="25"/>
    </row>
    <row r="64" spans="2:9" s="24" customFormat="1" ht="15.95" customHeight="1">
      <c r="B64" s="34">
        <v>42104</v>
      </c>
      <c r="C64" s="19" t="s">
        <v>13</v>
      </c>
      <c r="D64" s="20" t="s">
        <v>11</v>
      </c>
      <c r="E64" s="21" t="s">
        <v>12</v>
      </c>
      <c r="F64" s="45">
        <v>49498</v>
      </c>
      <c r="G64" s="23"/>
      <c r="I64" s="25"/>
    </row>
    <row r="65" spans="2:9" s="24" customFormat="1" ht="15.95" customHeight="1">
      <c r="B65" s="34">
        <v>42110</v>
      </c>
      <c r="C65" s="19" t="s">
        <v>13</v>
      </c>
      <c r="D65" s="20" t="s">
        <v>11</v>
      </c>
      <c r="E65" s="21" t="s">
        <v>15</v>
      </c>
      <c r="F65" s="45">
        <v>3000000</v>
      </c>
      <c r="G65" s="23"/>
      <c r="I65" s="25"/>
    </row>
    <row r="66" spans="2:9" s="24" customFormat="1" ht="15.95" customHeight="1">
      <c r="B66" s="34">
        <v>42110</v>
      </c>
      <c r="C66" s="19" t="s">
        <v>13</v>
      </c>
      <c r="D66" s="20" t="s">
        <v>11</v>
      </c>
      <c r="E66" s="21" t="s">
        <v>15</v>
      </c>
      <c r="F66" s="45">
        <v>3000000</v>
      </c>
      <c r="G66" s="23"/>
      <c r="I66" s="25"/>
    </row>
    <row r="67" spans="2:9" s="24" customFormat="1" ht="15.95" customHeight="1">
      <c r="B67" s="34">
        <v>42110</v>
      </c>
      <c r="C67" s="19" t="s">
        <v>13</v>
      </c>
      <c r="D67" s="20" t="s">
        <v>11</v>
      </c>
      <c r="E67" s="21" t="s">
        <v>15</v>
      </c>
      <c r="F67" s="45">
        <v>7520000</v>
      </c>
      <c r="G67" s="23"/>
      <c r="I67" s="25"/>
    </row>
    <row r="68" spans="2:9" s="24" customFormat="1" ht="15.95" customHeight="1">
      <c r="B68" s="35">
        <v>42110</v>
      </c>
      <c r="C68" s="19" t="s">
        <v>13</v>
      </c>
      <c r="D68" s="20" t="s">
        <v>11</v>
      </c>
      <c r="E68" s="21" t="s">
        <v>15</v>
      </c>
      <c r="F68" s="45">
        <v>3875000</v>
      </c>
      <c r="G68" s="23"/>
      <c r="I68" s="25"/>
    </row>
    <row r="69" spans="2:9" s="24" customFormat="1" ht="15.95" customHeight="1">
      <c r="B69" s="35">
        <v>42110</v>
      </c>
      <c r="C69" s="19" t="s">
        <v>13</v>
      </c>
      <c r="D69" s="20" t="s">
        <v>11</v>
      </c>
      <c r="E69" s="21" t="s">
        <v>15</v>
      </c>
      <c r="F69" s="45">
        <v>12765000</v>
      </c>
      <c r="G69" s="23"/>
      <c r="I69" s="25"/>
    </row>
    <row r="70" spans="2:9" s="24" customFormat="1" ht="15.95" customHeight="1">
      <c r="B70" s="46">
        <v>42110</v>
      </c>
      <c r="C70" s="19" t="s">
        <v>13</v>
      </c>
      <c r="D70" s="41" t="s">
        <v>20</v>
      </c>
      <c r="E70" s="43" t="s">
        <v>15</v>
      </c>
      <c r="F70" s="43">
        <v>2500000</v>
      </c>
      <c r="G70" s="44"/>
      <c r="I70" s="25"/>
    </row>
    <row r="71" spans="2:9" s="24" customFormat="1" ht="15.95" customHeight="1">
      <c r="B71" s="46">
        <v>42110</v>
      </c>
      <c r="C71" s="19" t="s">
        <v>13</v>
      </c>
      <c r="D71" s="41" t="s">
        <v>21</v>
      </c>
      <c r="E71" s="43" t="s">
        <v>15</v>
      </c>
      <c r="F71" s="43">
        <v>1000000</v>
      </c>
      <c r="G71" s="44"/>
      <c r="I71" s="25"/>
    </row>
    <row r="72" spans="2:9" s="24" customFormat="1" ht="15.75" customHeight="1">
      <c r="B72" s="35">
        <v>42117</v>
      </c>
      <c r="C72" s="19" t="s">
        <v>13</v>
      </c>
      <c r="D72" s="20" t="s">
        <v>11</v>
      </c>
      <c r="E72" s="21" t="s">
        <v>15</v>
      </c>
      <c r="F72" s="45">
        <v>10450000</v>
      </c>
      <c r="G72" s="23"/>
      <c r="I72" s="25"/>
    </row>
    <row r="73" spans="2:9" s="24" customFormat="1" ht="15.95" customHeight="1">
      <c r="B73" s="35">
        <v>42117</v>
      </c>
      <c r="C73" s="19" t="s">
        <v>13</v>
      </c>
      <c r="D73" s="20" t="s">
        <v>11</v>
      </c>
      <c r="E73" s="21" t="s">
        <v>15</v>
      </c>
      <c r="F73" s="45">
        <v>2100000</v>
      </c>
      <c r="G73" s="23"/>
      <c r="I73" s="25"/>
    </row>
    <row r="74" spans="2:9" s="24" customFormat="1" ht="15.95" customHeight="1">
      <c r="B74" s="35">
        <v>42117</v>
      </c>
      <c r="C74" s="19" t="s">
        <v>13</v>
      </c>
      <c r="D74" s="20" t="s">
        <v>11</v>
      </c>
      <c r="E74" s="21" t="s">
        <v>15</v>
      </c>
      <c r="F74" s="45">
        <v>1800000</v>
      </c>
      <c r="G74" s="23"/>
      <c r="I74" s="25"/>
    </row>
    <row r="75" spans="2:9" s="24" customFormat="1" ht="15.95" customHeight="1">
      <c r="B75" s="35">
        <v>42117</v>
      </c>
      <c r="C75" s="19" t="s">
        <v>13</v>
      </c>
      <c r="D75" s="20" t="s">
        <v>20</v>
      </c>
      <c r="E75" s="21" t="s">
        <v>15</v>
      </c>
      <c r="F75" s="45">
        <v>2800000</v>
      </c>
      <c r="G75" s="23"/>
      <c r="I75" s="25"/>
    </row>
    <row r="76" spans="2:9" s="24" customFormat="1" ht="15.95" customHeight="1">
      <c r="B76" s="46">
        <v>42121</v>
      </c>
      <c r="C76" s="19" t="s">
        <v>13</v>
      </c>
      <c r="D76" s="41" t="s">
        <v>22</v>
      </c>
      <c r="E76" s="43" t="s">
        <v>15</v>
      </c>
      <c r="F76" s="43">
        <v>300000</v>
      </c>
      <c r="G76" s="44"/>
      <c r="I76" s="25"/>
    </row>
    <row r="77" spans="2:9" s="24" customFormat="1" ht="15.95" customHeight="1">
      <c r="B77" s="46">
        <v>42122</v>
      </c>
      <c r="C77" s="19" t="s">
        <v>13</v>
      </c>
      <c r="D77" s="41" t="s">
        <v>20</v>
      </c>
      <c r="E77" s="21" t="s">
        <v>15</v>
      </c>
      <c r="F77" s="43">
        <v>300000</v>
      </c>
      <c r="G77" s="44"/>
      <c r="I77" s="25"/>
    </row>
    <row r="78" spans="2:9" s="24" customFormat="1" ht="15.95" customHeight="1">
      <c r="B78" s="35">
        <v>42123</v>
      </c>
      <c r="C78" s="19" t="s">
        <v>13</v>
      </c>
      <c r="D78" s="20" t="s">
        <v>11</v>
      </c>
      <c r="E78" s="21" t="s">
        <v>12</v>
      </c>
      <c r="F78" s="45">
        <v>30000000</v>
      </c>
      <c r="G78" s="23"/>
      <c r="I78" s="25"/>
    </row>
    <row r="79" spans="2:9" s="24" customFormat="1" ht="18" customHeight="1">
      <c r="B79" s="37" t="s">
        <v>27</v>
      </c>
      <c r="C79" s="29"/>
      <c r="D79" s="29"/>
      <c r="E79" s="29"/>
      <c r="F79" s="30">
        <f>SUM(F59:F78)</f>
        <v>107767498</v>
      </c>
      <c r="G79" s="31"/>
      <c r="I79" s="25"/>
    </row>
    <row r="80" spans="2:9" s="24" customFormat="1" ht="15" customHeight="1">
      <c r="B80" s="35">
        <v>42132</v>
      </c>
      <c r="C80" s="19" t="s">
        <v>10</v>
      </c>
      <c r="D80" s="20" t="s">
        <v>11</v>
      </c>
      <c r="E80" s="21" t="s">
        <v>15</v>
      </c>
      <c r="F80" s="45">
        <v>6739000</v>
      </c>
      <c r="G80" s="23"/>
      <c r="I80" s="25"/>
    </row>
    <row r="81" spans="2:9" s="24" customFormat="1" ht="15.95" customHeight="1">
      <c r="B81" s="39">
        <v>42139</v>
      </c>
      <c r="C81" s="19" t="s">
        <v>13</v>
      </c>
      <c r="D81" s="41" t="s">
        <v>20</v>
      </c>
      <c r="E81" s="43" t="s">
        <v>15</v>
      </c>
      <c r="F81" s="43">
        <v>1000000</v>
      </c>
      <c r="G81" s="44"/>
      <c r="I81" s="25"/>
    </row>
    <row r="82" spans="2:9" s="24" customFormat="1" ht="15.95" customHeight="1">
      <c r="B82" s="39">
        <v>42139</v>
      </c>
      <c r="C82" s="19" t="s">
        <v>13</v>
      </c>
      <c r="D82" s="41" t="s">
        <v>21</v>
      </c>
      <c r="E82" s="43" t="s">
        <v>15</v>
      </c>
      <c r="F82" s="43">
        <v>2500000</v>
      </c>
      <c r="G82" s="44"/>
      <c r="I82" s="25"/>
    </row>
    <row r="83" spans="2:9" s="24" customFormat="1" ht="15.95" customHeight="1">
      <c r="B83" s="34">
        <v>42144</v>
      </c>
      <c r="C83" s="19" t="s">
        <v>13</v>
      </c>
      <c r="D83" s="20" t="s">
        <v>11</v>
      </c>
      <c r="E83" s="21" t="s">
        <v>12</v>
      </c>
      <c r="F83" s="45">
        <v>1516660</v>
      </c>
      <c r="G83" s="23"/>
      <c r="I83" s="25"/>
    </row>
    <row r="84" spans="2:9" s="24" customFormat="1" ht="15.95" customHeight="1">
      <c r="B84" s="39">
        <v>42144</v>
      </c>
      <c r="C84" s="19" t="s">
        <v>13</v>
      </c>
      <c r="D84" s="47" t="s">
        <v>22</v>
      </c>
      <c r="E84" s="43" t="s">
        <v>15</v>
      </c>
      <c r="F84" s="43">
        <v>300000</v>
      </c>
      <c r="G84" s="23"/>
      <c r="I84" s="25"/>
    </row>
    <row r="85" spans="2:9" s="24" customFormat="1" ht="15.95" customHeight="1">
      <c r="B85" s="34">
        <v>42144</v>
      </c>
      <c r="C85" s="19" t="s">
        <v>13</v>
      </c>
      <c r="D85" s="20" t="s">
        <v>28</v>
      </c>
      <c r="E85" s="43" t="s">
        <v>15</v>
      </c>
      <c r="F85" s="45">
        <v>2800000</v>
      </c>
      <c r="G85" s="23"/>
      <c r="I85" s="25"/>
    </row>
    <row r="86" spans="2:9" s="24" customFormat="1" ht="15.95" customHeight="1">
      <c r="B86" s="39">
        <v>42150</v>
      </c>
      <c r="C86" s="19" t="s">
        <v>13</v>
      </c>
      <c r="D86" s="41" t="s">
        <v>28</v>
      </c>
      <c r="E86" s="43" t="s">
        <v>15</v>
      </c>
      <c r="F86" s="43">
        <v>502839</v>
      </c>
      <c r="G86" s="44"/>
      <c r="I86" s="25"/>
    </row>
    <row r="87" spans="2:9" s="24" customFormat="1" ht="18" customHeight="1">
      <c r="B87" s="37" t="s">
        <v>29</v>
      </c>
      <c r="C87" s="29"/>
      <c r="D87" s="29"/>
      <c r="E87" s="29"/>
      <c r="F87" s="30">
        <f>SUM(F80:F86)</f>
        <v>15358499</v>
      </c>
      <c r="G87" s="31"/>
      <c r="I87" s="25"/>
    </row>
    <row r="88" spans="2:9" s="24" customFormat="1" ht="15.95" customHeight="1">
      <c r="B88" s="34">
        <v>42159</v>
      </c>
      <c r="C88" s="19" t="s">
        <v>10</v>
      </c>
      <c r="D88" s="20" t="s">
        <v>30</v>
      </c>
      <c r="E88" s="21" t="s">
        <v>15</v>
      </c>
      <c r="F88" s="45">
        <v>5968000</v>
      </c>
      <c r="G88" s="23"/>
      <c r="I88" s="25"/>
    </row>
    <row r="89" spans="2:9" s="24" customFormat="1" ht="15.95" customHeight="1">
      <c r="B89" s="34">
        <v>42163</v>
      </c>
      <c r="C89" s="19" t="s">
        <v>13</v>
      </c>
      <c r="D89" s="20" t="s">
        <v>11</v>
      </c>
      <c r="E89" s="21" t="s">
        <v>15</v>
      </c>
      <c r="F89" s="45">
        <v>1000000</v>
      </c>
      <c r="G89" s="23"/>
      <c r="I89" s="25"/>
    </row>
    <row r="90" spans="2:9" s="24" customFormat="1" ht="15.95" customHeight="1">
      <c r="B90" s="34">
        <v>42163</v>
      </c>
      <c r="C90" s="19" t="s">
        <v>13</v>
      </c>
      <c r="D90" s="20" t="s">
        <v>11</v>
      </c>
      <c r="E90" s="21" t="s">
        <v>15</v>
      </c>
      <c r="F90" s="45">
        <v>430000</v>
      </c>
      <c r="G90" s="23"/>
      <c r="I90" s="25"/>
    </row>
    <row r="91" spans="2:9" s="24" customFormat="1" ht="15.95" customHeight="1">
      <c r="B91" s="35">
        <v>42165</v>
      </c>
      <c r="C91" s="19" t="s">
        <v>13</v>
      </c>
      <c r="D91" s="20" t="s">
        <v>11</v>
      </c>
      <c r="E91" s="36" t="s">
        <v>12</v>
      </c>
      <c r="F91" s="45">
        <v>115480</v>
      </c>
      <c r="G91" s="23"/>
      <c r="I91" s="25"/>
    </row>
    <row r="92" spans="2:9" s="24" customFormat="1" ht="15.95" customHeight="1">
      <c r="B92" s="46">
        <v>42173</v>
      </c>
      <c r="C92" s="19" t="s">
        <v>13</v>
      </c>
      <c r="D92" s="41" t="s">
        <v>21</v>
      </c>
      <c r="E92" s="48" t="s">
        <v>15</v>
      </c>
      <c r="F92" s="43">
        <v>2500000</v>
      </c>
      <c r="G92" s="44"/>
      <c r="I92" s="25"/>
    </row>
    <row r="93" spans="2:9" s="24" customFormat="1" ht="15.95" customHeight="1">
      <c r="B93" s="46">
        <v>42173</v>
      </c>
      <c r="C93" s="19" t="s">
        <v>13</v>
      </c>
      <c r="D93" s="41" t="s">
        <v>28</v>
      </c>
      <c r="E93" s="48" t="s">
        <v>15</v>
      </c>
      <c r="F93" s="43">
        <v>1000000</v>
      </c>
      <c r="G93" s="44"/>
      <c r="I93" s="25"/>
    </row>
    <row r="94" spans="2:9" s="24" customFormat="1" ht="15.95" customHeight="1">
      <c r="B94" s="35">
        <v>42179</v>
      </c>
      <c r="C94" s="19" t="s">
        <v>13</v>
      </c>
      <c r="D94" s="20" t="s">
        <v>11</v>
      </c>
      <c r="E94" s="36" t="s">
        <v>12</v>
      </c>
      <c r="F94" s="45">
        <v>1516660</v>
      </c>
      <c r="G94" s="23"/>
      <c r="I94" s="25"/>
    </row>
    <row r="95" spans="2:9" s="24" customFormat="1" ht="15.95" customHeight="1">
      <c r="B95" s="35">
        <v>42179</v>
      </c>
      <c r="C95" s="19" t="s">
        <v>13</v>
      </c>
      <c r="D95" s="20" t="s">
        <v>28</v>
      </c>
      <c r="E95" s="48" t="s">
        <v>15</v>
      </c>
      <c r="F95" s="45">
        <v>2800000</v>
      </c>
      <c r="G95" s="23"/>
      <c r="I95" s="25"/>
    </row>
    <row r="96" spans="2:9" s="24" customFormat="1" ht="15.95" customHeight="1">
      <c r="B96" s="34">
        <v>42181</v>
      </c>
      <c r="C96" s="19" t="s">
        <v>17</v>
      </c>
      <c r="D96" s="20" t="s">
        <v>11</v>
      </c>
      <c r="E96" s="21" t="s">
        <v>15</v>
      </c>
      <c r="F96" s="45">
        <v>1997500</v>
      </c>
      <c r="G96" s="23"/>
      <c r="I96" s="25"/>
    </row>
    <row r="97" spans="2:9" s="24" customFormat="1" ht="15.95" customHeight="1">
      <c r="B97" s="34">
        <v>42181</v>
      </c>
      <c r="C97" s="40" t="s">
        <v>10</v>
      </c>
      <c r="D97" s="20" t="s">
        <v>16</v>
      </c>
      <c r="E97" s="21" t="s">
        <v>15</v>
      </c>
      <c r="F97" s="45">
        <v>737630</v>
      </c>
      <c r="G97" s="23"/>
      <c r="I97" s="25"/>
    </row>
    <row r="98" spans="2:9" s="24" customFormat="1" ht="15.95" customHeight="1">
      <c r="B98" s="39">
        <v>42185</v>
      </c>
      <c r="C98" s="19" t="s">
        <v>13</v>
      </c>
      <c r="D98" s="47" t="s">
        <v>22</v>
      </c>
      <c r="E98" s="43" t="s">
        <v>15</v>
      </c>
      <c r="F98" s="43">
        <v>300000</v>
      </c>
      <c r="G98" s="44"/>
      <c r="I98" s="25"/>
    </row>
    <row r="99" spans="2:9" s="24" customFormat="1" ht="18" customHeight="1">
      <c r="B99" s="37" t="s">
        <v>31</v>
      </c>
      <c r="C99" s="29"/>
      <c r="D99" s="29"/>
      <c r="E99" s="29"/>
      <c r="F99" s="30">
        <f>SUM(F88:F98)</f>
        <v>18365270</v>
      </c>
      <c r="G99" s="31"/>
      <c r="I99" s="25"/>
    </row>
    <row r="100" spans="2:9" s="24" customFormat="1" ht="15.95" customHeight="1">
      <c r="B100" s="49">
        <v>42188</v>
      </c>
      <c r="C100" s="19" t="s">
        <v>10</v>
      </c>
      <c r="D100" s="20" t="s">
        <v>11</v>
      </c>
      <c r="E100" s="21" t="s">
        <v>15</v>
      </c>
      <c r="F100" s="50">
        <v>18527000</v>
      </c>
      <c r="G100" s="51"/>
      <c r="I100" s="25"/>
    </row>
    <row r="101" spans="2:9" s="24" customFormat="1" ht="15.95" customHeight="1">
      <c r="B101" s="49">
        <v>42194</v>
      </c>
      <c r="C101" s="19" t="s">
        <v>13</v>
      </c>
      <c r="D101" s="20" t="s">
        <v>11</v>
      </c>
      <c r="E101" s="21" t="s">
        <v>12</v>
      </c>
      <c r="F101" s="50">
        <v>127070</v>
      </c>
      <c r="G101" s="51"/>
      <c r="I101" s="25"/>
    </row>
    <row r="102" spans="2:9" s="24" customFormat="1" ht="15.95" customHeight="1">
      <c r="B102" s="49">
        <v>42195</v>
      </c>
      <c r="C102" s="19" t="s">
        <v>13</v>
      </c>
      <c r="D102" s="20" t="s">
        <v>11</v>
      </c>
      <c r="E102" s="21" t="s">
        <v>15</v>
      </c>
      <c r="F102" s="50">
        <v>2390000</v>
      </c>
      <c r="G102" s="51"/>
      <c r="I102" s="25"/>
    </row>
    <row r="103" spans="2:9" s="24" customFormat="1" ht="15.95" customHeight="1">
      <c r="B103" s="49">
        <v>42205</v>
      </c>
      <c r="C103" s="19" t="s">
        <v>17</v>
      </c>
      <c r="D103" s="20" t="s">
        <v>11</v>
      </c>
      <c r="E103" s="52" t="s">
        <v>15</v>
      </c>
      <c r="F103" s="50">
        <v>1861500</v>
      </c>
      <c r="G103" s="51"/>
      <c r="I103" s="25"/>
    </row>
    <row r="104" spans="2:9" s="24" customFormat="1" ht="15.95" customHeight="1">
      <c r="B104" s="53">
        <v>42205</v>
      </c>
      <c r="C104" s="40" t="s">
        <v>10</v>
      </c>
      <c r="D104" s="41" t="s">
        <v>21</v>
      </c>
      <c r="E104" s="47" t="s">
        <v>15</v>
      </c>
      <c r="F104" s="47">
        <v>2500000</v>
      </c>
      <c r="G104" s="54"/>
      <c r="I104" s="25"/>
    </row>
    <row r="105" spans="2:9" s="24" customFormat="1" ht="15.95" customHeight="1">
      <c r="B105" s="53">
        <v>42205</v>
      </c>
      <c r="C105" s="19" t="s">
        <v>13</v>
      </c>
      <c r="D105" s="47" t="s">
        <v>28</v>
      </c>
      <c r="E105" s="47" t="s">
        <v>15</v>
      </c>
      <c r="F105" s="47">
        <v>1000000</v>
      </c>
      <c r="G105" s="54"/>
      <c r="I105" s="25"/>
    </row>
    <row r="106" spans="2:9" s="24" customFormat="1" ht="15.95" customHeight="1">
      <c r="B106" s="53">
        <v>42205</v>
      </c>
      <c r="C106" s="19" t="s">
        <v>13</v>
      </c>
      <c r="D106" s="47" t="s">
        <v>16</v>
      </c>
      <c r="E106" s="47" t="s">
        <v>15</v>
      </c>
      <c r="F106" s="47">
        <v>880410</v>
      </c>
      <c r="G106" s="54"/>
      <c r="I106" s="25"/>
    </row>
    <row r="107" spans="2:9" s="24" customFormat="1" ht="15.95" customHeight="1">
      <c r="B107" s="53">
        <v>42207</v>
      </c>
      <c r="C107" s="19" t="s">
        <v>13</v>
      </c>
      <c r="D107" s="47" t="s">
        <v>28</v>
      </c>
      <c r="E107" s="47" t="s">
        <v>15</v>
      </c>
      <c r="F107" s="47">
        <v>500000</v>
      </c>
      <c r="G107" s="54"/>
      <c r="I107" s="25"/>
    </row>
    <row r="108" spans="2:9" s="24" customFormat="1" ht="15.95" customHeight="1">
      <c r="B108" s="53">
        <v>42209</v>
      </c>
      <c r="C108" s="19" t="s">
        <v>13</v>
      </c>
      <c r="D108" s="47" t="s">
        <v>32</v>
      </c>
      <c r="E108" s="47" t="s">
        <v>15</v>
      </c>
      <c r="F108" s="47">
        <v>2800000</v>
      </c>
      <c r="G108" s="54"/>
      <c r="I108" s="25"/>
    </row>
    <row r="109" spans="2:9" s="24" customFormat="1" ht="15.95" customHeight="1">
      <c r="B109" s="49">
        <v>42209</v>
      </c>
      <c r="C109" s="19" t="s">
        <v>13</v>
      </c>
      <c r="D109" s="20" t="s">
        <v>11</v>
      </c>
      <c r="E109" s="52" t="s">
        <v>12</v>
      </c>
      <c r="F109" s="50">
        <v>1489760</v>
      </c>
      <c r="G109" s="51"/>
      <c r="I109" s="25"/>
    </row>
    <row r="110" spans="2:9" s="24" customFormat="1" ht="15.95" customHeight="1">
      <c r="B110" s="49">
        <v>42209</v>
      </c>
      <c r="C110" s="19" t="s">
        <v>13</v>
      </c>
      <c r="D110" s="20" t="s">
        <v>11</v>
      </c>
      <c r="E110" s="52" t="s">
        <v>15</v>
      </c>
      <c r="F110" s="50">
        <v>1930000</v>
      </c>
      <c r="G110" s="51"/>
      <c r="I110" s="25"/>
    </row>
    <row r="111" spans="2:9" s="24" customFormat="1" ht="15.95" customHeight="1">
      <c r="B111" s="53">
        <v>42212</v>
      </c>
      <c r="C111" s="19" t="s">
        <v>13</v>
      </c>
      <c r="D111" s="47" t="s">
        <v>22</v>
      </c>
      <c r="E111" s="47" t="s">
        <v>15</v>
      </c>
      <c r="F111" s="47">
        <v>300000</v>
      </c>
      <c r="G111" s="54"/>
      <c r="I111" s="25"/>
    </row>
    <row r="112" spans="2:9" s="24" customFormat="1" ht="15.95" customHeight="1">
      <c r="B112" s="49">
        <v>42215</v>
      </c>
      <c r="C112" s="19" t="s">
        <v>13</v>
      </c>
      <c r="D112" s="20" t="s">
        <v>11</v>
      </c>
      <c r="E112" s="52" t="s">
        <v>15</v>
      </c>
      <c r="F112" s="50">
        <v>7350000</v>
      </c>
      <c r="G112" s="51"/>
      <c r="I112" s="25"/>
    </row>
    <row r="113" spans="2:9" s="24" customFormat="1" ht="15.95" customHeight="1">
      <c r="B113" s="53">
        <v>42215</v>
      </c>
      <c r="C113" s="19" t="s">
        <v>13</v>
      </c>
      <c r="D113" s="47" t="s">
        <v>33</v>
      </c>
      <c r="E113" s="47" t="s">
        <v>15</v>
      </c>
      <c r="F113" s="47">
        <v>5710000</v>
      </c>
      <c r="G113" s="54"/>
      <c r="I113" s="25"/>
    </row>
    <row r="114" spans="2:9" s="24" customFormat="1" ht="18" customHeight="1">
      <c r="B114" s="37" t="s">
        <v>34</v>
      </c>
      <c r="C114" s="29"/>
      <c r="D114" s="29"/>
      <c r="E114" s="29"/>
      <c r="F114" s="30">
        <f>SUM(F100:F113)</f>
        <v>47365740</v>
      </c>
      <c r="G114" s="31"/>
      <c r="I114" s="25"/>
    </row>
    <row r="115" spans="2:9" s="24" customFormat="1" ht="15.95" customHeight="1">
      <c r="B115" s="53">
        <v>42233</v>
      </c>
      <c r="C115" s="40" t="s">
        <v>10</v>
      </c>
      <c r="D115" s="41" t="s">
        <v>21</v>
      </c>
      <c r="E115" s="47" t="s">
        <v>15</v>
      </c>
      <c r="F115" s="47">
        <v>2500000</v>
      </c>
      <c r="G115" s="33"/>
      <c r="I115" s="25"/>
    </row>
    <row r="116" spans="2:9" s="24" customFormat="1" ht="15.95" customHeight="1">
      <c r="B116" s="53">
        <v>42233</v>
      </c>
      <c r="C116" s="19" t="s">
        <v>13</v>
      </c>
      <c r="D116" s="47" t="s">
        <v>28</v>
      </c>
      <c r="E116" s="47" t="s">
        <v>15</v>
      </c>
      <c r="F116" s="47">
        <v>1000000</v>
      </c>
      <c r="G116" s="33"/>
      <c r="I116" s="25"/>
    </row>
    <row r="117" spans="2:9" s="24" customFormat="1" ht="15.95" customHeight="1">
      <c r="B117" s="49">
        <v>42240</v>
      </c>
      <c r="C117" s="19" t="s">
        <v>13</v>
      </c>
      <c r="D117" s="20" t="s">
        <v>11</v>
      </c>
      <c r="E117" s="52" t="s">
        <v>15</v>
      </c>
      <c r="F117" s="50">
        <v>700000</v>
      </c>
      <c r="G117" s="33"/>
      <c r="I117" s="25"/>
    </row>
    <row r="118" spans="2:9" s="24" customFormat="1" ht="15.95" customHeight="1">
      <c r="B118" s="49">
        <v>42240</v>
      </c>
      <c r="C118" s="19" t="s">
        <v>13</v>
      </c>
      <c r="D118" s="20" t="s">
        <v>11</v>
      </c>
      <c r="E118" s="52" t="s">
        <v>15</v>
      </c>
      <c r="F118" s="50">
        <v>420000</v>
      </c>
      <c r="G118" s="33"/>
      <c r="I118" s="25"/>
    </row>
    <row r="119" spans="2:9" s="24" customFormat="1" ht="15.95" customHeight="1">
      <c r="B119" s="49">
        <v>42240</v>
      </c>
      <c r="C119" s="19" t="s">
        <v>13</v>
      </c>
      <c r="D119" s="20" t="s">
        <v>11</v>
      </c>
      <c r="E119" s="52" t="s">
        <v>15</v>
      </c>
      <c r="F119" s="50">
        <v>1734000</v>
      </c>
      <c r="G119" s="33"/>
      <c r="I119" s="25"/>
    </row>
    <row r="120" spans="2:9" s="24" customFormat="1" ht="15.95" customHeight="1">
      <c r="B120" s="49">
        <v>42240</v>
      </c>
      <c r="C120" s="19" t="s">
        <v>13</v>
      </c>
      <c r="D120" s="52" t="s">
        <v>28</v>
      </c>
      <c r="E120" s="52" t="s">
        <v>15</v>
      </c>
      <c r="F120" s="50">
        <v>2800000</v>
      </c>
      <c r="G120" s="33"/>
      <c r="I120" s="25"/>
    </row>
    <row r="121" spans="2:9" s="24" customFormat="1" ht="15.95" customHeight="1">
      <c r="B121" s="53">
        <v>42247</v>
      </c>
      <c r="C121" s="19" t="s">
        <v>13</v>
      </c>
      <c r="D121" s="47" t="s">
        <v>22</v>
      </c>
      <c r="E121" s="47" t="s">
        <v>15</v>
      </c>
      <c r="F121" s="47">
        <v>300000</v>
      </c>
      <c r="G121" s="33"/>
      <c r="I121" s="25"/>
    </row>
    <row r="122" spans="2:9" s="24" customFormat="1" ht="18" customHeight="1">
      <c r="B122" s="37" t="s">
        <v>35</v>
      </c>
      <c r="C122" s="29"/>
      <c r="D122" s="29"/>
      <c r="E122" s="29"/>
      <c r="F122" s="30">
        <f>SUM(F115:F121)</f>
        <v>9454000</v>
      </c>
      <c r="G122" s="31"/>
      <c r="I122" s="25"/>
    </row>
    <row r="123" spans="2:9" s="24" customFormat="1" ht="15.95" customHeight="1">
      <c r="B123" s="53">
        <v>42263</v>
      </c>
      <c r="C123" s="40" t="s">
        <v>10</v>
      </c>
      <c r="D123" s="41" t="s">
        <v>21</v>
      </c>
      <c r="E123" s="47" t="s">
        <v>15</v>
      </c>
      <c r="F123" s="47">
        <v>2500000</v>
      </c>
      <c r="G123" s="54"/>
      <c r="I123" s="25"/>
    </row>
    <row r="124" spans="2:9" s="24" customFormat="1" ht="15.95" customHeight="1">
      <c r="B124" s="53">
        <v>42263</v>
      </c>
      <c r="C124" s="19" t="s">
        <v>13</v>
      </c>
      <c r="D124" s="47" t="s">
        <v>28</v>
      </c>
      <c r="E124" s="47" t="s">
        <v>15</v>
      </c>
      <c r="F124" s="47">
        <v>1000000</v>
      </c>
      <c r="G124" s="54"/>
      <c r="I124" s="25"/>
    </row>
    <row r="125" spans="2:9" s="24" customFormat="1" ht="15.95" customHeight="1">
      <c r="B125" s="53">
        <v>42263</v>
      </c>
      <c r="C125" s="19" t="s">
        <v>13</v>
      </c>
      <c r="D125" s="47" t="s">
        <v>28</v>
      </c>
      <c r="E125" s="47" t="s">
        <v>15</v>
      </c>
      <c r="F125" s="47">
        <v>15086000</v>
      </c>
      <c r="G125" s="54"/>
      <c r="I125" s="25"/>
    </row>
    <row r="126" spans="2:9" s="24" customFormat="1" ht="15.95" customHeight="1">
      <c r="B126" s="53">
        <v>42268</v>
      </c>
      <c r="C126" s="19" t="s">
        <v>13</v>
      </c>
      <c r="D126" s="47" t="s">
        <v>36</v>
      </c>
      <c r="E126" s="47"/>
      <c r="F126" s="55">
        <v>-4765630</v>
      </c>
      <c r="G126" s="54"/>
      <c r="I126" s="25"/>
    </row>
    <row r="127" spans="2:9" s="24" customFormat="1" ht="15.95" customHeight="1">
      <c r="B127" s="53">
        <v>42271</v>
      </c>
      <c r="C127" s="19" t="s">
        <v>13</v>
      </c>
      <c r="D127" s="47" t="s">
        <v>28</v>
      </c>
      <c r="E127" s="47" t="s">
        <v>15</v>
      </c>
      <c r="F127" s="47">
        <v>2800000</v>
      </c>
      <c r="G127" s="54"/>
      <c r="I127" s="25"/>
    </row>
    <row r="128" spans="2:9" s="24" customFormat="1" ht="15.95" customHeight="1">
      <c r="B128" s="53">
        <v>42272</v>
      </c>
      <c r="C128" s="19" t="s">
        <v>13</v>
      </c>
      <c r="D128" s="47" t="s">
        <v>28</v>
      </c>
      <c r="E128" s="47" t="s">
        <v>15</v>
      </c>
      <c r="F128" s="47">
        <v>700000</v>
      </c>
      <c r="G128" s="54"/>
      <c r="I128" s="25"/>
    </row>
    <row r="129" spans="2:9" s="24" customFormat="1" ht="15.95" customHeight="1">
      <c r="B129" s="53">
        <v>42272</v>
      </c>
      <c r="C129" s="19" t="s">
        <v>13</v>
      </c>
      <c r="D129" s="47" t="s">
        <v>37</v>
      </c>
      <c r="E129" s="47" t="s">
        <v>15</v>
      </c>
      <c r="F129" s="55">
        <v>400000</v>
      </c>
      <c r="G129" s="54"/>
      <c r="I129" s="25"/>
    </row>
    <row r="130" spans="2:9" s="24" customFormat="1" ht="18" customHeight="1">
      <c r="B130" s="37" t="s">
        <v>38</v>
      </c>
      <c r="C130" s="29"/>
      <c r="D130" s="29"/>
      <c r="E130" s="29"/>
      <c r="F130" s="30">
        <f>SUM(F123:F129)</f>
        <v>17720370</v>
      </c>
      <c r="G130" s="31"/>
      <c r="I130" s="25"/>
    </row>
    <row r="131" spans="2:9" s="24" customFormat="1" ht="18" customHeight="1">
      <c r="B131" s="56">
        <v>42283</v>
      </c>
      <c r="C131" s="40" t="s">
        <v>10</v>
      </c>
      <c r="D131" s="47" t="s">
        <v>22</v>
      </c>
      <c r="E131" s="47" t="s">
        <v>15</v>
      </c>
      <c r="F131" s="47">
        <v>300000</v>
      </c>
      <c r="G131" s="57"/>
      <c r="I131" s="25"/>
    </row>
    <row r="132" spans="2:9" s="24" customFormat="1" ht="18" customHeight="1">
      <c r="B132" s="49">
        <v>42290</v>
      </c>
      <c r="C132" s="19" t="s">
        <v>17</v>
      </c>
      <c r="D132" s="20" t="s">
        <v>11</v>
      </c>
      <c r="E132" s="52" t="s">
        <v>15</v>
      </c>
      <c r="F132" s="50">
        <v>2095287</v>
      </c>
      <c r="G132" s="57"/>
      <c r="I132" s="25"/>
    </row>
    <row r="133" spans="2:9" s="24" customFormat="1" ht="18" customHeight="1">
      <c r="B133" s="49">
        <v>42290</v>
      </c>
      <c r="C133" s="40" t="s">
        <v>10</v>
      </c>
      <c r="D133" s="52" t="s">
        <v>16</v>
      </c>
      <c r="E133" s="52" t="s">
        <v>15</v>
      </c>
      <c r="F133" s="50">
        <v>705120</v>
      </c>
      <c r="G133" s="57"/>
      <c r="I133" s="25"/>
    </row>
    <row r="134" spans="2:9" s="24" customFormat="1" ht="15.95" customHeight="1">
      <c r="B134" s="53">
        <v>42298</v>
      </c>
      <c r="C134" s="19" t="s">
        <v>13</v>
      </c>
      <c r="D134" s="41" t="s">
        <v>21</v>
      </c>
      <c r="E134" s="47" t="s">
        <v>15</v>
      </c>
      <c r="F134" s="47">
        <v>2500000</v>
      </c>
      <c r="G134" s="54"/>
      <c r="I134" s="25"/>
    </row>
    <row r="135" spans="2:9" s="24" customFormat="1" ht="15.95" customHeight="1">
      <c r="B135" s="53">
        <v>42298</v>
      </c>
      <c r="C135" s="19" t="s">
        <v>13</v>
      </c>
      <c r="D135" s="47" t="s">
        <v>28</v>
      </c>
      <c r="E135" s="47" t="s">
        <v>15</v>
      </c>
      <c r="F135" s="47">
        <v>1000000</v>
      </c>
      <c r="G135" s="54"/>
      <c r="I135" s="25"/>
    </row>
    <row r="136" spans="2:9" s="24" customFormat="1" ht="15.95" customHeight="1">
      <c r="B136" s="53">
        <v>42300</v>
      </c>
      <c r="C136" s="19" t="s">
        <v>13</v>
      </c>
      <c r="D136" s="47" t="s">
        <v>28</v>
      </c>
      <c r="E136" s="52" t="s">
        <v>15</v>
      </c>
      <c r="F136" s="47">
        <v>2800000</v>
      </c>
      <c r="G136" s="54"/>
      <c r="I136" s="25"/>
    </row>
    <row r="137" spans="2:9" s="24" customFormat="1" ht="15.95" customHeight="1">
      <c r="B137" s="53">
        <v>42303</v>
      </c>
      <c r="C137" s="19" t="s">
        <v>13</v>
      </c>
      <c r="D137" s="47" t="s">
        <v>22</v>
      </c>
      <c r="E137" s="47" t="s">
        <v>15</v>
      </c>
      <c r="F137" s="47">
        <v>300000</v>
      </c>
      <c r="G137" s="54"/>
      <c r="I137" s="25"/>
    </row>
    <row r="138" spans="2:9" s="24" customFormat="1" ht="15.95" customHeight="1">
      <c r="B138" s="53">
        <v>42303</v>
      </c>
      <c r="C138" s="19" t="s">
        <v>13</v>
      </c>
      <c r="D138" s="47" t="s">
        <v>37</v>
      </c>
      <c r="E138" s="52" t="s">
        <v>15</v>
      </c>
      <c r="F138" s="47">
        <v>300000</v>
      </c>
      <c r="G138" s="54"/>
      <c r="I138" s="25"/>
    </row>
    <row r="139" spans="2:9" s="24" customFormat="1" ht="15.95" customHeight="1">
      <c r="B139" s="49">
        <v>42306</v>
      </c>
      <c r="C139" s="19" t="s">
        <v>13</v>
      </c>
      <c r="D139" s="20" t="s">
        <v>11</v>
      </c>
      <c r="E139" s="52" t="s">
        <v>15</v>
      </c>
      <c r="F139" s="50">
        <v>5200000</v>
      </c>
      <c r="G139" s="51"/>
      <c r="I139" s="25"/>
    </row>
    <row r="140" spans="2:9" s="24" customFormat="1" ht="18" customHeight="1">
      <c r="B140" s="37" t="s">
        <v>39</v>
      </c>
      <c r="C140" s="29"/>
      <c r="D140" s="29"/>
      <c r="E140" s="29"/>
      <c r="F140" s="30">
        <f>SUM(F131:F139)</f>
        <v>15200407</v>
      </c>
      <c r="G140" s="31"/>
      <c r="I140" s="25"/>
    </row>
    <row r="141" spans="2:9" s="24" customFormat="1" ht="15.95" customHeight="1">
      <c r="B141" s="49">
        <v>42317</v>
      </c>
      <c r="C141" s="19" t="s">
        <v>10</v>
      </c>
      <c r="D141" s="52" t="s">
        <v>40</v>
      </c>
      <c r="E141" s="52" t="s">
        <v>15</v>
      </c>
      <c r="F141" s="50">
        <v>1000000</v>
      </c>
      <c r="G141" s="51"/>
      <c r="I141" s="25"/>
    </row>
    <row r="142" spans="2:9" s="24" customFormat="1" ht="15.95" customHeight="1">
      <c r="B142" s="49">
        <v>42327</v>
      </c>
      <c r="C142" s="19" t="s">
        <v>13</v>
      </c>
      <c r="D142" s="20" t="s">
        <v>11</v>
      </c>
      <c r="E142" s="52" t="s">
        <v>15</v>
      </c>
      <c r="F142" s="50">
        <v>5000000</v>
      </c>
      <c r="G142" s="51"/>
      <c r="I142" s="25"/>
    </row>
    <row r="143" spans="2:9" s="24" customFormat="1" ht="15.95" customHeight="1">
      <c r="B143" s="53">
        <v>42331</v>
      </c>
      <c r="C143" s="19" t="s">
        <v>13</v>
      </c>
      <c r="D143" s="20" t="s">
        <v>11</v>
      </c>
      <c r="E143" s="47" t="s">
        <v>15</v>
      </c>
      <c r="F143" s="47">
        <v>2500000</v>
      </c>
      <c r="G143" s="54"/>
      <c r="I143" s="25"/>
    </row>
    <row r="144" spans="2:9" s="24" customFormat="1" ht="15.95" customHeight="1">
      <c r="B144" s="53">
        <v>42331</v>
      </c>
      <c r="C144" s="19" t="s">
        <v>13</v>
      </c>
      <c r="D144" s="47" t="s">
        <v>28</v>
      </c>
      <c r="E144" s="47" t="s">
        <v>15</v>
      </c>
      <c r="F144" s="47">
        <v>1000000</v>
      </c>
      <c r="G144" s="54"/>
      <c r="I144" s="25"/>
    </row>
    <row r="145" spans="2:9" s="24" customFormat="1" ht="15.95" customHeight="1">
      <c r="B145" s="53">
        <v>42332</v>
      </c>
      <c r="C145" s="19" t="s">
        <v>13</v>
      </c>
      <c r="D145" s="47" t="s">
        <v>28</v>
      </c>
      <c r="E145" s="47" t="s">
        <v>15</v>
      </c>
      <c r="F145" s="47">
        <v>2500000</v>
      </c>
      <c r="G145" s="54"/>
      <c r="I145" s="25"/>
    </row>
    <row r="146" spans="2:9" s="24" customFormat="1" ht="15.95" customHeight="1">
      <c r="B146" s="53">
        <v>42338</v>
      </c>
      <c r="C146" s="19" t="s">
        <v>13</v>
      </c>
      <c r="D146" s="47" t="s">
        <v>37</v>
      </c>
      <c r="E146" s="47" t="s">
        <v>15</v>
      </c>
      <c r="F146" s="47">
        <v>400000</v>
      </c>
      <c r="G146" s="54"/>
      <c r="I146" s="25"/>
    </row>
    <row r="147" spans="2:9" s="24" customFormat="1" ht="15.95" customHeight="1">
      <c r="B147" s="53">
        <v>42338</v>
      </c>
      <c r="C147" s="19" t="s">
        <v>13</v>
      </c>
      <c r="D147" s="47" t="s">
        <v>22</v>
      </c>
      <c r="E147" s="47" t="s">
        <v>15</v>
      </c>
      <c r="F147" s="47">
        <v>300000</v>
      </c>
      <c r="G147" s="58"/>
      <c r="I147" s="25"/>
    </row>
    <row r="148" spans="2:9" s="24" customFormat="1" ht="18" customHeight="1">
      <c r="B148" s="37" t="s">
        <v>41</v>
      </c>
      <c r="C148" s="29"/>
      <c r="D148" s="29"/>
      <c r="E148" s="29"/>
      <c r="F148" s="30">
        <f>SUM(F141:F147)</f>
        <v>12700000</v>
      </c>
      <c r="G148" s="31"/>
      <c r="I148" s="25"/>
    </row>
    <row r="149" spans="2:9" s="24" customFormat="1" ht="15.95" customHeight="1">
      <c r="B149" s="53">
        <v>42352</v>
      </c>
      <c r="C149" s="40" t="s">
        <v>10</v>
      </c>
      <c r="D149" s="41" t="s">
        <v>21</v>
      </c>
      <c r="E149" s="47" t="s">
        <v>15</v>
      </c>
      <c r="F149" s="47">
        <v>4200000</v>
      </c>
      <c r="G149" s="58"/>
      <c r="I149" s="25"/>
    </row>
    <row r="150" spans="2:9" s="24" customFormat="1" ht="15.95" customHeight="1">
      <c r="B150" s="53">
        <v>42361</v>
      </c>
      <c r="C150" s="19" t="s">
        <v>13</v>
      </c>
      <c r="D150" s="47" t="s">
        <v>28</v>
      </c>
      <c r="E150" s="47" t="s">
        <v>15</v>
      </c>
      <c r="F150" s="47">
        <v>2500000</v>
      </c>
      <c r="G150" s="58"/>
      <c r="I150" s="25"/>
    </row>
    <row r="151" spans="2:9" s="24" customFormat="1" ht="15.95" customHeight="1">
      <c r="B151" s="53">
        <v>42366</v>
      </c>
      <c r="C151" s="19" t="s">
        <v>13</v>
      </c>
      <c r="D151" s="47" t="s">
        <v>22</v>
      </c>
      <c r="E151" s="47" t="s">
        <v>15</v>
      </c>
      <c r="F151" s="47">
        <v>500000</v>
      </c>
      <c r="G151" s="58"/>
      <c r="I151" s="25"/>
    </row>
    <row r="152" spans="2:9" s="24" customFormat="1" ht="15.95" customHeight="1">
      <c r="B152" s="53">
        <v>42369</v>
      </c>
      <c r="C152" s="19" t="s">
        <v>13</v>
      </c>
      <c r="D152" s="47" t="s">
        <v>37</v>
      </c>
      <c r="E152" s="47" t="s">
        <v>15</v>
      </c>
      <c r="F152" s="47">
        <v>400000</v>
      </c>
      <c r="G152" s="58"/>
      <c r="I152" s="25"/>
    </row>
    <row r="153" spans="2:9" s="24" customFormat="1" ht="18" customHeight="1">
      <c r="B153" s="59" t="s">
        <v>42</v>
      </c>
      <c r="C153" s="60"/>
      <c r="D153" s="60"/>
      <c r="E153" s="60"/>
      <c r="F153" s="61">
        <f>SUM(F149:F152)</f>
        <v>7600000</v>
      </c>
      <c r="G153" s="62"/>
      <c r="I153" s="25"/>
    </row>
    <row r="154" spans="2:9" s="24" customFormat="1" ht="23.25" customHeight="1">
      <c r="B154" s="63" t="s">
        <v>43</v>
      </c>
      <c r="C154" s="64"/>
      <c r="D154" s="64"/>
      <c r="E154" s="64"/>
      <c r="F154" s="65">
        <f>F16+F40+F58+F79+F87+F99+F114+F122+F130+F140+F148+F153</f>
        <v>658721078</v>
      </c>
      <c r="G154" s="66"/>
      <c r="I154" s="25"/>
    </row>
    <row r="155" spans="2:9" s="24" customFormat="1" ht="18" customHeight="1">
      <c r="B155" s="67"/>
      <c r="C155" s="67"/>
      <c r="D155" s="67"/>
      <c r="E155" s="67"/>
      <c r="F155" s="68"/>
      <c r="G155" s="69"/>
      <c r="I155" s="25"/>
    </row>
    <row r="156" spans="2:9" s="24" customFormat="1" ht="18" customHeight="1">
      <c r="B156" s="70"/>
      <c r="C156" s="70"/>
      <c r="D156" s="70"/>
      <c r="E156" s="70"/>
      <c r="F156" s="71"/>
      <c r="G156" s="72"/>
      <c r="I156" s="25"/>
    </row>
    <row r="157" spans="2:9" s="24" customFormat="1" ht="18" customHeight="1">
      <c r="B157" s="70"/>
      <c r="C157" s="70"/>
      <c r="D157" s="70"/>
      <c r="E157" s="70"/>
      <c r="F157" s="71"/>
      <c r="G157" s="72"/>
      <c r="I157" s="25"/>
    </row>
    <row r="158" spans="2:9" s="24" customFormat="1" ht="18" customHeight="1">
      <c r="B158" s="70"/>
      <c r="C158" s="70"/>
      <c r="D158" s="70"/>
      <c r="E158" s="70"/>
      <c r="F158" s="71"/>
      <c r="G158" s="72"/>
      <c r="I158" s="25"/>
    </row>
    <row r="159" spans="2:9" s="24" customFormat="1" ht="18" customHeight="1">
      <c r="B159" s="70"/>
      <c r="C159" s="70"/>
      <c r="D159" s="70"/>
      <c r="E159" s="70"/>
      <c r="F159" s="71"/>
      <c r="G159" s="72"/>
      <c r="I159" s="25"/>
    </row>
    <row r="160" spans="2:9" s="24" customFormat="1" ht="18" customHeight="1">
      <c r="B160" s="70"/>
      <c r="C160" s="70"/>
      <c r="D160" s="70"/>
      <c r="E160" s="70"/>
      <c r="F160" s="71"/>
      <c r="G160" s="72"/>
      <c r="I160" s="25"/>
    </row>
    <row r="161" spans="2:9" s="24" customFormat="1" ht="18" customHeight="1">
      <c r="B161" s="70"/>
      <c r="C161" s="70"/>
      <c r="D161" s="70"/>
      <c r="E161" s="70"/>
      <c r="F161" s="71"/>
      <c r="G161" s="72"/>
      <c r="I161" s="25"/>
    </row>
    <row r="162" spans="2:9" s="24" customFormat="1" ht="18" customHeight="1">
      <c r="B162" s="70"/>
      <c r="C162" s="70"/>
      <c r="D162" s="70"/>
      <c r="E162" s="70"/>
      <c r="F162" s="71"/>
      <c r="G162" s="72"/>
      <c r="I162" s="25"/>
    </row>
    <row r="163" spans="2:9" s="24" customFormat="1" ht="18" customHeight="1">
      <c r="B163" s="70"/>
      <c r="C163" s="70"/>
      <c r="D163" s="70"/>
      <c r="E163" s="70"/>
      <c r="F163" s="71"/>
      <c r="G163" s="72"/>
      <c r="I163" s="25"/>
    </row>
    <row r="164" spans="2:9" s="24" customFormat="1" ht="18" customHeight="1">
      <c r="B164" s="70"/>
      <c r="C164" s="70"/>
      <c r="D164" s="70"/>
      <c r="E164" s="70"/>
      <c r="F164" s="71"/>
      <c r="G164" s="72"/>
      <c r="I164" s="25"/>
    </row>
    <row r="165" spans="2:9" s="24" customFormat="1" ht="18" customHeight="1">
      <c r="B165" s="70"/>
      <c r="C165" s="70"/>
      <c r="D165" s="70"/>
      <c r="E165" s="70"/>
      <c r="F165" s="71"/>
      <c r="G165" s="72"/>
      <c r="I165" s="25"/>
    </row>
    <row r="166" spans="2:9" s="24" customFormat="1" ht="18" customHeight="1">
      <c r="B166" s="70"/>
      <c r="C166" s="70"/>
      <c r="D166" s="70"/>
      <c r="E166" s="70"/>
      <c r="F166" s="71"/>
      <c r="G166" s="72"/>
      <c r="I166" s="25"/>
    </row>
    <row r="167" spans="2:9" s="24" customFormat="1" ht="18" customHeight="1">
      <c r="B167" s="70"/>
      <c r="C167" s="70"/>
      <c r="D167" s="70"/>
      <c r="E167" s="70"/>
      <c r="F167" s="71"/>
      <c r="G167" s="72"/>
      <c r="I167" s="25"/>
    </row>
    <row r="168" spans="2:9" s="24" customFormat="1" ht="18" customHeight="1">
      <c r="B168" s="70"/>
      <c r="C168" s="70"/>
      <c r="D168" s="70"/>
      <c r="E168" s="70"/>
      <c r="F168" s="71"/>
      <c r="G168" s="72"/>
      <c r="I168" s="25"/>
    </row>
    <row r="169" spans="2:9" s="24" customFormat="1" ht="18" customHeight="1">
      <c r="B169" s="70"/>
      <c r="C169" s="70"/>
      <c r="D169" s="70"/>
      <c r="E169" s="70"/>
      <c r="F169" s="71"/>
      <c r="G169" s="72"/>
      <c r="I169" s="25"/>
    </row>
    <row r="170" spans="2:9" s="24" customFormat="1" ht="18" customHeight="1">
      <c r="B170" s="70"/>
      <c r="C170" s="70"/>
      <c r="D170" s="70"/>
      <c r="E170" s="70"/>
      <c r="F170" s="71"/>
      <c r="G170" s="72"/>
      <c r="I170" s="25"/>
    </row>
    <row r="171" spans="2:9" s="24" customFormat="1" ht="18" customHeight="1">
      <c r="B171" s="70"/>
      <c r="C171" s="70"/>
      <c r="D171" s="70"/>
      <c r="E171" s="70"/>
      <c r="F171" s="71"/>
      <c r="G171" s="72"/>
      <c r="I171" s="25"/>
    </row>
    <row r="172" spans="2:9" s="24" customFormat="1" ht="18" customHeight="1">
      <c r="B172" s="70"/>
      <c r="C172" s="70"/>
      <c r="D172" s="70"/>
      <c r="E172" s="70"/>
      <c r="F172" s="71"/>
      <c r="G172" s="72"/>
      <c r="I172" s="25"/>
    </row>
    <row r="173" spans="2:9" s="24" customFormat="1" ht="18" customHeight="1">
      <c r="B173" s="70"/>
      <c r="C173" s="70"/>
      <c r="D173" s="70"/>
      <c r="E173" s="70"/>
      <c r="F173" s="71"/>
      <c r="G173" s="72"/>
      <c r="I173" s="25"/>
    </row>
    <row r="174" spans="2:9" s="24" customFormat="1" ht="18" customHeight="1">
      <c r="B174" s="70"/>
      <c r="C174" s="70"/>
      <c r="D174" s="70"/>
      <c r="E174" s="70"/>
      <c r="F174" s="71"/>
      <c r="G174" s="72"/>
      <c r="I174" s="25"/>
    </row>
    <row r="175" spans="2:9" s="24" customFormat="1" ht="18" customHeight="1">
      <c r="B175" s="70"/>
      <c r="C175" s="70"/>
      <c r="D175" s="70"/>
      <c r="E175" s="70"/>
      <c r="F175" s="71"/>
      <c r="G175" s="72"/>
      <c r="I175" s="25"/>
    </row>
    <row r="176" spans="2:9" s="24" customFormat="1" ht="18" customHeight="1">
      <c r="B176" s="70"/>
      <c r="C176" s="70"/>
      <c r="D176" s="70"/>
      <c r="E176" s="70"/>
      <c r="F176" s="71"/>
      <c r="G176" s="72"/>
      <c r="I176" s="25"/>
    </row>
    <row r="177" spans="2:9" s="24" customFormat="1" ht="18" customHeight="1">
      <c r="B177" s="70"/>
      <c r="C177" s="70"/>
      <c r="D177" s="70"/>
      <c r="E177" s="70"/>
      <c r="F177" s="71"/>
      <c r="G177" s="72"/>
      <c r="I177" s="25"/>
    </row>
    <row r="178" spans="2:9" s="24" customFormat="1" ht="18" customHeight="1">
      <c r="B178" s="70"/>
      <c r="C178" s="70"/>
      <c r="D178" s="70"/>
      <c r="E178" s="70"/>
      <c r="F178" s="71"/>
      <c r="G178" s="72"/>
      <c r="I178" s="25"/>
    </row>
    <row r="179" spans="2:9" s="24" customFormat="1" ht="18" customHeight="1">
      <c r="B179" s="70"/>
      <c r="C179" s="70"/>
      <c r="D179" s="70"/>
      <c r="E179" s="70"/>
      <c r="F179" s="71"/>
      <c r="G179" s="72"/>
      <c r="I179" s="25"/>
    </row>
    <row r="180" spans="2:9" s="24" customFormat="1" ht="18" customHeight="1">
      <c r="B180" s="70"/>
      <c r="C180" s="70"/>
      <c r="D180" s="70"/>
      <c r="E180" s="70"/>
      <c r="F180" s="71"/>
      <c r="G180" s="72"/>
      <c r="I180" s="25"/>
    </row>
    <row r="181" spans="2:9" s="24" customFormat="1" ht="18" customHeight="1">
      <c r="B181" s="70"/>
      <c r="C181" s="70"/>
      <c r="D181" s="70"/>
      <c r="E181" s="70"/>
      <c r="F181" s="71"/>
      <c r="G181" s="72"/>
      <c r="I181" s="25"/>
    </row>
    <row r="182" spans="2:9" s="24" customFormat="1" ht="18" customHeight="1">
      <c r="B182" s="70"/>
      <c r="C182" s="70"/>
      <c r="D182" s="70"/>
      <c r="E182" s="70"/>
      <c r="F182" s="71"/>
      <c r="G182" s="72"/>
      <c r="I182" s="25"/>
    </row>
    <row r="183" spans="2:9" s="24" customFormat="1" ht="18" customHeight="1">
      <c r="B183" s="70"/>
      <c r="C183" s="70"/>
      <c r="D183" s="70"/>
      <c r="E183" s="70"/>
      <c r="F183" s="71"/>
      <c r="G183" s="72"/>
      <c r="I183" s="25"/>
    </row>
    <row r="184" spans="2:9" s="24" customFormat="1" ht="18" customHeight="1">
      <c r="B184" s="70"/>
      <c r="C184" s="70"/>
      <c r="D184" s="70"/>
      <c r="E184" s="70"/>
      <c r="F184" s="71"/>
      <c r="G184" s="72"/>
      <c r="I184" s="25"/>
    </row>
    <row r="185" spans="2:9" s="24" customFormat="1" ht="18" customHeight="1">
      <c r="B185" s="70"/>
      <c r="C185" s="70"/>
      <c r="D185" s="70"/>
      <c r="E185" s="70"/>
      <c r="F185" s="71"/>
      <c r="G185" s="72"/>
      <c r="I185" s="25"/>
    </row>
    <row r="186" spans="2:9" s="24" customFormat="1" ht="18" customHeight="1">
      <c r="B186" s="70"/>
      <c r="C186" s="70"/>
      <c r="D186" s="70"/>
      <c r="E186" s="70"/>
      <c r="F186" s="71"/>
      <c r="G186" s="72"/>
      <c r="I186" s="25"/>
    </row>
    <row r="187" spans="2:9" s="24" customFormat="1" ht="18" customHeight="1">
      <c r="B187" s="70"/>
      <c r="C187" s="70"/>
      <c r="D187" s="70"/>
      <c r="E187" s="70"/>
      <c r="F187" s="71"/>
      <c r="G187" s="72"/>
      <c r="I187" s="25"/>
    </row>
    <row r="188" spans="2:9" s="24" customFormat="1" ht="18" customHeight="1">
      <c r="B188" s="70"/>
      <c r="C188" s="70"/>
      <c r="D188" s="70"/>
      <c r="E188" s="70"/>
      <c r="F188" s="71"/>
      <c r="G188" s="72"/>
      <c r="I188" s="25"/>
    </row>
    <row r="189" spans="2:9" s="24" customFormat="1" ht="18" customHeight="1">
      <c r="B189" s="70"/>
      <c r="C189" s="70"/>
      <c r="D189" s="70"/>
      <c r="E189" s="70"/>
      <c r="F189" s="71"/>
      <c r="G189" s="72"/>
      <c r="I189" s="25"/>
    </row>
    <row r="190" spans="2:9" s="24" customFormat="1" ht="18" customHeight="1">
      <c r="B190" s="70"/>
      <c r="C190" s="70"/>
      <c r="D190" s="70"/>
      <c r="E190" s="70"/>
      <c r="F190" s="71"/>
      <c r="G190" s="72"/>
      <c r="I190" s="25"/>
    </row>
    <row r="191" spans="2:9" s="24" customFormat="1" ht="18" customHeight="1">
      <c r="B191" s="70"/>
      <c r="C191" s="70"/>
      <c r="D191" s="70"/>
      <c r="E191" s="70"/>
      <c r="F191" s="71"/>
      <c r="G191" s="72"/>
      <c r="I191" s="25"/>
    </row>
    <row r="192" spans="2:9" s="24" customFormat="1" ht="18" customHeight="1">
      <c r="B192" s="70"/>
      <c r="C192" s="70"/>
      <c r="D192" s="70"/>
      <c r="E192" s="70"/>
      <c r="F192" s="71"/>
      <c r="G192" s="72"/>
      <c r="I192" s="25"/>
    </row>
    <row r="193" spans="2:9" s="24" customFormat="1" ht="18" customHeight="1">
      <c r="B193" s="70"/>
      <c r="C193" s="70"/>
      <c r="D193" s="70"/>
      <c r="E193" s="70"/>
      <c r="F193" s="71"/>
      <c r="G193" s="72"/>
      <c r="I193" s="25"/>
    </row>
    <row r="194" spans="2:9" s="24" customFormat="1" ht="18" customHeight="1">
      <c r="B194" s="70"/>
      <c r="C194" s="70"/>
      <c r="D194" s="70"/>
      <c r="E194" s="70"/>
      <c r="F194" s="71"/>
      <c r="G194" s="72"/>
      <c r="I194" s="25"/>
    </row>
    <row r="195" spans="2:9" s="24" customFormat="1" ht="18" customHeight="1">
      <c r="B195" s="70"/>
      <c r="C195" s="70"/>
      <c r="D195" s="70"/>
      <c r="E195" s="70"/>
      <c r="F195" s="71"/>
      <c r="G195" s="72"/>
      <c r="I195" s="25"/>
    </row>
    <row r="196" spans="2:9" s="24" customFormat="1" ht="18" customHeight="1">
      <c r="B196" s="70"/>
      <c r="C196" s="70"/>
      <c r="D196" s="70"/>
      <c r="E196" s="70"/>
      <c r="F196" s="71"/>
      <c r="G196" s="72"/>
      <c r="I196" s="25"/>
    </row>
    <row r="197" spans="2:9" s="24" customFormat="1" ht="18" customHeight="1">
      <c r="B197" s="70"/>
      <c r="C197" s="70"/>
      <c r="D197" s="70"/>
      <c r="E197" s="70"/>
      <c r="F197" s="71"/>
      <c r="G197" s="72"/>
      <c r="I197" s="25"/>
    </row>
    <row r="198" spans="2:9" s="24" customFormat="1" ht="18" customHeight="1">
      <c r="B198" s="70"/>
      <c r="C198" s="70"/>
      <c r="D198" s="70"/>
      <c r="E198" s="70"/>
      <c r="F198" s="71"/>
      <c r="G198" s="72"/>
      <c r="I198" s="25"/>
    </row>
    <row r="199" spans="2:9" s="24" customFormat="1" ht="18" customHeight="1">
      <c r="B199" s="70"/>
      <c r="C199" s="70"/>
      <c r="D199" s="70"/>
      <c r="E199" s="70"/>
      <c r="F199" s="71"/>
      <c r="G199" s="72"/>
      <c r="I199" s="25"/>
    </row>
    <row r="200" spans="2:9" s="24" customFormat="1" ht="18" customHeight="1">
      <c r="B200" s="70"/>
      <c r="C200" s="70"/>
      <c r="D200" s="70"/>
      <c r="E200" s="70"/>
      <c r="F200" s="71"/>
      <c r="G200" s="72"/>
      <c r="I200" s="25"/>
    </row>
  </sheetData>
  <mergeCells count="21">
    <mergeCell ref="B154:E154"/>
    <mergeCell ref="B114:E114"/>
    <mergeCell ref="B122:E122"/>
    <mergeCell ref="B130:E130"/>
    <mergeCell ref="B140:E140"/>
    <mergeCell ref="B148:E148"/>
    <mergeCell ref="B153:E153"/>
    <mergeCell ref="B16:E16"/>
    <mergeCell ref="B40:E40"/>
    <mergeCell ref="B58:E58"/>
    <mergeCell ref="B79:E79"/>
    <mergeCell ref="B87:E87"/>
    <mergeCell ref="B99:E99"/>
    <mergeCell ref="B1:G1"/>
    <mergeCell ref="B2:G2"/>
    <mergeCell ref="B4:B5"/>
    <mergeCell ref="C4:C5"/>
    <mergeCell ref="D4:D5"/>
    <mergeCell ref="E4:E5"/>
    <mergeCell ref="F4:F5"/>
    <mergeCell ref="G4:G5"/>
  </mergeCells>
  <phoneticPr fontId="4" type="noConversion"/>
  <printOptions horizontalCentered="1"/>
  <pageMargins left="0.47244094488188981" right="0.51181102362204722" top="0.94488188976377963" bottom="0.78740157480314965" header="0.39370078740157483" footer="0.39370078740157483"/>
  <pageSetup paperSize="9" scale="80" orientation="portrait" horizontalDpi="4294967295" r:id="rId1"/>
  <headerFooter alignWithMargins="0">
    <oddFooter>&amp;L후원금수입 및 사용결과보고서&amp;R[&amp;P/9]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B1:K200"/>
  <sheetViews>
    <sheetView showGridLines="0" showZeros="0" zoomScaleNormal="100" workbookViewId="0">
      <selection activeCell="C156" sqref="C156"/>
    </sheetView>
  </sheetViews>
  <sheetFormatPr defaultRowHeight="12.75"/>
  <cols>
    <col min="1" max="1" width="0.77734375" style="80" customWidth="1"/>
    <col min="2" max="2" width="10.88671875" style="80" customWidth="1"/>
    <col min="3" max="3" width="41" style="80" customWidth="1"/>
    <col min="4" max="4" width="13.44140625" style="146" customWidth="1"/>
    <col min="5" max="5" width="28.6640625" style="80" bestFit="1" customWidth="1"/>
    <col min="6" max="6" width="10.109375" style="80" customWidth="1"/>
    <col min="7" max="196" width="8.88671875" style="80"/>
    <col min="197" max="197" width="0.77734375" style="80" customWidth="1"/>
    <col min="198" max="198" width="8.77734375" style="80" customWidth="1"/>
    <col min="199" max="199" width="35.5546875" style="80" customWidth="1"/>
    <col min="200" max="200" width="19.5546875" style="80" customWidth="1"/>
    <col min="201" max="202" width="11.44140625" style="80" customWidth="1"/>
    <col min="203" max="203" width="11.109375" style="80" customWidth="1"/>
    <col min="204" max="452" width="8.88671875" style="80"/>
    <col min="453" max="453" width="0.77734375" style="80" customWidth="1"/>
    <col min="454" max="454" width="8.77734375" style="80" customWidth="1"/>
    <col min="455" max="455" width="35.5546875" style="80" customWidth="1"/>
    <col min="456" max="456" width="19.5546875" style="80" customWidth="1"/>
    <col min="457" max="458" width="11.44140625" style="80" customWidth="1"/>
    <col min="459" max="459" width="11.109375" style="80" customWidth="1"/>
    <col min="460" max="708" width="8.88671875" style="80"/>
    <col min="709" max="709" width="0.77734375" style="80" customWidth="1"/>
    <col min="710" max="710" width="8.77734375" style="80" customWidth="1"/>
    <col min="711" max="711" width="35.5546875" style="80" customWidth="1"/>
    <col min="712" max="712" width="19.5546875" style="80" customWidth="1"/>
    <col min="713" max="714" width="11.44140625" style="80" customWidth="1"/>
    <col min="715" max="715" width="11.109375" style="80" customWidth="1"/>
    <col min="716" max="964" width="8.88671875" style="80"/>
    <col min="965" max="965" width="0.77734375" style="80" customWidth="1"/>
    <col min="966" max="966" width="8.77734375" style="80" customWidth="1"/>
    <col min="967" max="967" width="35.5546875" style="80" customWidth="1"/>
    <col min="968" max="968" width="19.5546875" style="80" customWidth="1"/>
    <col min="969" max="970" width="11.44140625" style="80" customWidth="1"/>
    <col min="971" max="971" width="11.109375" style="80" customWidth="1"/>
    <col min="972" max="1220" width="8.88671875" style="80"/>
    <col min="1221" max="1221" width="0.77734375" style="80" customWidth="1"/>
    <col min="1222" max="1222" width="8.77734375" style="80" customWidth="1"/>
    <col min="1223" max="1223" width="35.5546875" style="80" customWidth="1"/>
    <col min="1224" max="1224" width="19.5546875" style="80" customWidth="1"/>
    <col min="1225" max="1226" width="11.44140625" style="80" customWidth="1"/>
    <col min="1227" max="1227" width="11.109375" style="80" customWidth="1"/>
    <col min="1228" max="1476" width="8.88671875" style="80"/>
    <col min="1477" max="1477" width="0.77734375" style="80" customWidth="1"/>
    <col min="1478" max="1478" width="8.77734375" style="80" customWidth="1"/>
    <col min="1479" max="1479" width="35.5546875" style="80" customWidth="1"/>
    <col min="1480" max="1480" width="19.5546875" style="80" customWidth="1"/>
    <col min="1481" max="1482" width="11.44140625" style="80" customWidth="1"/>
    <col min="1483" max="1483" width="11.109375" style="80" customWidth="1"/>
    <col min="1484" max="1732" width="8.88671875" style="80"/>
    <col min="1733" max="1733" width="0.77734375" style="80" customWidth="1"/>
    <col min="1734" max="1734" width="8.77734375" style="80" customWidth="1"/>
    <col min="1735" max="1735" width="35.5546875" style="80" customWidth="1"/>
    <col min="1736" max="1736" width="19.5546875" style="80" customWidth="1"/>
    <col min="1737" max="1738" width="11.44140625" style="80" customWidth="1"/>
    <col min="1739" max="1739" width="11.109375" style="80" customWidth="1"/>
    <col min="1740" max="1988" width="8.88671875" style="80"/>
    <col min="1989" max="1989" width="0.77734375" style="80" customWidth="1"/>
    <col min="1990" max="1990" width="8.77734375" style="80" customWidth="1"/>
    <col min="1991" max="1991" width="35.5546875" style="80" customWidth="1"/>
    <col min="1992" max="1992" width="19.5546875" style="80" customWidth="1"/>
    <col min="1993" max="1994" width="11.44140625" style="80" customWidth="1"/>
    <col min="1995" max="1995" width="11.109375" style="80" customWidth="1"/>
    <col min="1996" max="2244" width="8.88671875" style="80"/>
    <col min="2245" max="2245" width="0.77734375" style="80" customWidth="1"/>
    <col min="2246" max="2246" width="8.77734375" style="80" customWidth="1"/>
    <col min="2247" max="2247" width="35.5546875" style="80" customWidth="1"/>
    <col min="2248" max="2248" width="19.5546875" style="80" customWidth="1"/>
    <col min="2249" max="2250" width="11.44140625" style="80" customWidth="1"/>
    <col min="2251" max="2251" width="11.109375" style="80" customWidth="1"/>
    <col min="2252" max="2500" width="8.88671875" style="80"/>
    <col min="2501" max="2501" width="0.77734375" style="80" customWidth="1"/>
    <col min="2502" max="2502" width="8.77734375" style="80" customWidth="1"/>
    <col min="2503" max="2503" width="35.5546875" style="80" customWidth="1"/>
    <col min="2504" max="2504" width="19.5546875" style="80" customWidth="1"/>
    <col min="2505" max="2506" width="11.44140625" style="80" customWidth="1"/>
    <col min="2507" max="2507" width="11.109375" style="80" customWidth="1"/>
    <col min="2508" max="2756" width="8.88671875" style="80"/>
    <col min="2757" max="2757" width="0.77734375" style="80" customWidth="1"/>
    <col min="2758" max="2758" width="8.77734375" style="80" customWidth="1"/>
    <col min="2759" max="2759" width="35.5546875" style="80" customWidth="1"/>
    <col min="2760" max="2760" width="19.5546875" style="80" customWidth="1"/>
    <col min="2761" max="2762" width="11.44140625" style="80" customWidth="1"/>
    <col min="2763" max="2763" width="11.109375" style="80" customWidth="1"/>
    <col min="2764" max="3012" width="8.88671875" style="80"/>
    <col min="3013" max="3013" width="0.77734375" style="80" customWidth="1"/>
    <col min="3014" max="3014" width="8.77734375" style="80" customWidth="1"/>
    <col min="3015" max="3015" width="35.5546875" style="80" customWidth="1"/>
    <col min="3016" max="3016" width="19.5546875" style="80" customWidth="1"/>
    <col min="3017" max="3018" width="11.44140625" style="80" customWidth="1"/>
    <col min="3019" max="3019" width="11.109375" style="80" customWidth="1"/>
    <col min="3020" max="3268" width="8.88671875" style="80"/>
    <col min="3269" max="3269" width="0.77734375" style="80" customWidth="1"/>
    <col min="3270" max="3270" width="8.77734375" style="80" customWidth="1"/>
    <col min="3271" max="3271" width="35.5546875" style="80" customWidth="1"/>
    <col min="3272" max="3272" width="19.5546875" style="80" customWidth="1"/>
    <col min="3273" max="3274" width="11.44140625" style="80" customWidth="1"/>
    <col min="3275" max="3275" width="11.109375" style="80" customWidth="1"/>
    <col min="3276" max="3524" width="8.88671875" style="80"/>
    <col min="3525" max="3525" width="0.77734375" style="80" customWidth="1"/>
    <col min="3526" max="3526" width="8.77734375" style="80" customWidth="1"/>
    <col min="3527" max="3527" width="35.5546875" style="80" customWidth="1"/>
    <col min="3528" max="3528" width="19.5546875" style="80" customWidth="1"/>
    <col min="3529" max="3530" width="11.44140625" style="80" customWidth="1"/>
    <col min="3531" max="3531" width="11.109375" style="80" customWidth="1"/>
    <col min="3532" max="3780" width="8.88671875" style="80"/>
    <col min="3781" max="3781" width="0.77734375" style="80" customWidth="1"/>
    <col min="3782" max="3782" width="8.77734375" style="80" customWidth="1"/>
    <col min="3783" max="3783" width="35.5546875" style="80" customWidth="1"/>
    <col min="3784" max="3784" width="19.5546875" style="80" customWidth="1"/>
    <col min="3785" max="3786" width="11.44140625" style="80" customWidth="1"/>
    <col min="3787" max="3787" width="11.109375" style="80" customWidth="1"/>
    <col min="3788" max="4036" width="8.88671875" style="80"/>
    <col min="4037" max="4037" width="0.77734375" style="80" customWidth="1"/>
    <col min="4038" max="4038" width="8.77734375" style="80" customWidth="1"/>
    <col min="4039" max="4039" width="35.5546875" style="80" customWidth="1"/>
    <col min="4040" max="4040" width="19.5546875" style="80" customWidth="1"/>
    <col min="4041" max="4042" width="11.44140625" style="80" customWidth="1"/>
    <col min="4043" max="4043" width="11.109375" style="80" customWidth="1"/>
    <col min="4044" max="4292" width="8.88671875" style="80"/>
    <col min="4293" max="4293" width="0.77734375" style="80" customWidth="1"/>
    <col min="4294" max="4294" width="8.77734375" style="80" customWidth="1"/>
    <col min="4295" max="4295" width="35.5546875" style="80" customWidth="1"/>
    <col min="4296" max="4296" width="19.5546875" style="80" customWidth="1"/>
    <col min="4297" max="4298" width="11.44140625" style="80" customWidth="1"/>
    <col min="4299" max="4299" width="11.109375" style="80" customWidth="1"/>
    <col min="4300" max="4548" width="8.88671875" style="80"/>
    <col min="4549" max="4549" width="0.77734375" style="80" customWidth="1"/>
    <col min="4550" max="4550" width="8.77734375" style="80" customWidth="1"/>
    <col min="4551" max="4551" width="35.5546875" style="80" customWidth="1"/>
    <col min="4552" max="4552" width="19.5546875" style="80" customWidth="1"/>
    <col min="4553" max="4554" width="11.44140625" style="80" customWidth="1"/>
    <col min="4555" max="4555" width="11.109375" style="80" customWidth="1"/>
    <col min="4556" max="4804" width="8.88671875" style="80"/>
    <col min="4805" max="4805" width="0.77734375" style="80" customWidth="1"/>
    <col min="4806" max="4806" width="8.77734375" style="80" customWidth="1"/>
    <col min="4807" max="4807" width="35.5546875" style="80" customWidth="1"/>
    <col min="4808" max="4808" width="19.5546875" style="80" customWidth="1"/>
    <col min="4809" max="4810" width="11.44140625" style="80" customWidth="1"/>
    <col min="4811" max="4811" width="11.109375" style="80" customWidth="1"/>
    <col min="4812" max="5060" width="8.88671875" style="80"/>
    <col min="5061" max="5061" width="0.77734375" style="80" customWidth="1"/>
    <col min="5062" max="5062" width="8.77734375" style="80" customWidth="1"/>
    <col min="5063" max="5063" width="35.5546875" style="80" customWidth="1"/>
    <col min="5064" max="5064" width="19.5546875" style="80" customWidth="1"/>
    <col min="5065" max="5066" width="11.44140625" style="80" customWidth="1"/>
    <col min="5067" max="5067" width="11.109375" style="80" customWidth="1"/>
    <col min="5068" max="5316" width="8.88671875" style="80"/>
    <col min="5317" max="5317" width="0.77734375" style="80" customWidth="1"/>
    <col min="5318" max="5318" width="8.77734375" style="80" customWidth="1"/>
    <col min="5319" max="5319" width="35.5546875" style="80" customWidth="1"/>
    <col min="5320" max="5320" width="19.5546875" style="80" customWidth="1"/>
    <col min="5321" max="5322" width="11.44140625" style="80" customWidth="1"/>
    <col min="5323" max="5323" width="11.109375" style="80" customWidth="1"/>
    <col min="5324" max="5572" width="8.88671875" style="80"/>
    <col min="5573" max="5573" width="0.77734375" style="80" customWidth="1"/>
    <col min="5574" max="5574" width="8.77734375" style="80" customWidth="1"/>
    <col min="5575" max="5575" width="35.5546875" style="80" customWidth="1"/>
    <col min="5576" max="5576" width="19.5546875" style="80" customWidth="1"/>
    <col min="5577" max="5578" width="11.44140625" style="80" customWidth="1"/>
    <col min="5579" max="5579" width="11.109375" style="80" customWidth="1"/>
    <col min="5580" max="5828" width="8.88671875" style="80"/>
    <col min="5829" max="5829" width="0.77734375" style="80" customWidth="1"/>
    <col min="5830" max="5830" width="8.77734375" style="80" customWidth="1"/>
    <col min="5831" max="5831" width="35.5546875" style="80" customWidth="1"/>
    <col min="5832" max="5832" width="19.5546875" style="80" customWidth="1"/>
    <col min="5833" max="5834" width="11.44140625" style="80" customWidth="1"/>
    <col min="5835" max="5835" width="11.109375" style="80" customWidth="1"/>
    <col min="5836" max="6084" width="8.88671875" style="80"/>
    <col min="6085" max="6085" width="0.77734375" style="80" customWidth="1"/>
    <col min="6086" max="6086" width="8.77734375" style="80" customWidth="1"/>
    <col min="6087" max="6087" width="35.5546875" style="80" customWidth="1"/>
    <col min="6088" max="6088" width="19.5546875" style="80" customWidth="1"/>
    <col min="6089" max="6090" width="11.44140625" style="80" customWidth="1"/>
    <col min="6091" max="6091" width="11.109375" style="80" customWidth="1"/>
    <col min="6092" max="6340" width="8.88671875" style="80"/>
    <col min="6341" max="6341" width="0.77734375" style="80" customWidth="1"/>
    <col min="6342" max="6342" width="8.77734375" style="80" customWidth="1"/>
    <col min="6343" max="6343" width="35.5546875" style="80" customWidth="1"/>
    <col min="6344" max="6344" width="19.5546875" style="80" customWidth="1"/>
    <col min="6345" max="6346" width="11.44140625" style="80" customWidth="1"/>
    <col min="6347" max="6347" width="11.109375" style="80" customWidth="1"/>
    <col min="6348" max="6596" width="8.88671875" style="80"/>
    <col min="6597" max="6597" width="0.77734375" style="80" customWidth="1"/>
    <col min="6598" max="6598" width="8.77734375" style="80" customWidth="1"/>
    <col min="6599" max="6599" width="35.5546875" style="80" customWidth="1"/>
    <col min="6600" max="6600" width="19.5546875" style="80" customWidth="1"/>
    <col min="6601" max="6602" width="11.44140625" style="80" customWidth="1"/>
    <col min="6603" max="6603" width="11.109375" style="80" customWidth="1"/>
    <col min="6604" max="6852" width="8.88671875" style="80"/>
    <col min="6853" max="6853" width="0.77734375" style="80" customWidth="1"/>
    <col min="6854" max="6854" width="8.77734375" style="80" customWidth="1"/>
    <col min="6855" max="6855" width="35.5546875" style="80" customWidth="1"/>
    <col min="6856" max="6856" width="19.5546875" style="80" customWidth="1"/>
    <col min="6857" max="6858" width="11.44140625" style="80" customWidth="1"/>
    <col min="6859" max="6859" width="11.109375" style="80" customWidth="1"/>
    <col min="6860" max="7108" width="8.88671875" style="80"/>
    <col min="7109" max="7109" width="0.77734375" style="80" customWidth="1"/>
    <col min="7110" max="7110" width="8.77734375" style="80" customWidth="1"/>
    <col min="7111" max="7111" width="35.5546875" style="80" customWidth="1"/>
    <col min="7112" max="7112" width="19.5546875" style="80" customWidth="1"/>
    <col min="7113" max="7114" width="11.44140625" style="80" customWidth="1"/>
    <col min="7115" max="7115" width="11.109375" style="80" customWidth="1"/>
    <col min="7116" max="7364" width="8.88671875" style="80"/>
    <col min="7365" max="7365" width="0.77734375" style="80" customWidth="1"/>
    <col min="7366" max="7366" width="8.77734375" style="80" customWidth="1"/>
    <col min="7367" max="7367" width="35.5546875" style="80" customWidth="1"/>
    <col min="7368" max="7368" width="19.5546875" style="80" customWidth="1"/>
    <col min="7369" max="7370" width="11.44140625" style="80" customWidth="1"/>
    <col min="7371" max="7371" width="11.109375" style="80" customWidth="1"/>
    <col min="7372" max="7620" width="8.88671875" style="80"/>
    <col min="7621" max="7621" width="0.77734375" style="80" customWidth="1"/>
    <col min="7622" max="7622" width="8.77734375" style="80" customWidth="1"/>
    <col min="7623" max="7623" width="35.5546875" style="80" customWidth="1"/>
    <col min="7624" max="7624" width="19.5546875" style="80" customWidth="1"/>
    <col min="7625" max="7626" width="11.44140625" style="80" customWidth="1"/>
    <col min="7627" max="7627" width="11.109375" style="80" customWidth="1"/>
    <col min="7628" max="7876" width="8.88671875" style="80"/>
    <col min="7877" max="7877" width="0.77734375" style="80" customWidth="1"/>
    <col min="7878" max="7878" width="8.77734375" style="80" customWidth="1"/>
    <col min="7879" max="7879" width="35.5546875" style="80" customWidth="1"/>
    <col min="7880" max="7880" width="19.5546875" style="80" customWidth="1"/>
    <col min="7881" max="7882" width="11.44140625" style="80" customWidth="1"/>
    <col min="7883" max="7883" width="11.109375" style="80" customWidth="1"/>
    <col min="7884" max="8132" width="8.88671875" style="80"/>
    <col min="8133" max="8133" width="0.77734375" style="80" customWidth="1"/>
    <col min="8134" max="8134" width="8.77734375" style="80" customWidth="1"/>
    <col min="8135" max="8135" width="35.5546875" style="80" customWidth="1"/>
    <col min="8136" max="8136" width="19.5546875" style="80" customWidth="1"/>
    <col min="8137" max="8138" width="11.44140625" style="80" customWidth="1"/>
    <col min="8139" max="8139" width="11.109375" style="80" customWidth="1"/>
    <col min="8140" max="8388" width="8.88671875" style="80"/>
    <col min="8389" max="8389" width="0.77734375" style="80" customWidth="1"/>
    <col min="8390" max="8390" width="8.77734375" style="80" customWidth="1"/>
    <col min="8391" max="8391" width="35.5546875" style="80" customWidth="1"/>
    <col min="8392" max="8392" width="19.5546875" style="80" customWidth="1"/>
    <col min="8393" max="8394" width="11.44140625" style="80" customWidth="1"/>
    <col min="8395" max="8395" width="11.109375" style="80" customWidth="1"/>
    <col min="8396" max="8644" width="8.88671875" style="80"/>
    <col min="8645" max="8645" width="0.77734375" style="80" customWidth="1"/>
    <col min="8646" max="8646" width="8.77734375" style="80" customWidth="1"/>
    <col min="8647" max="8647" width="35.5546875" style="80" customWidth="1"/>
    <col min="8648" max="8648" width="19.5546875" style="80" customWidth="1"/>
    <col min="8649" max="8650" width="11.44140625" style="80" customWidth="1"/>
    <col min="8651" max="8651" width="11.109375" style="80" customWidth="1"/>
    <col min="8652" max="8900" width="8.88671875" style="80"/>
    <col min="8901" max="8901" width="0.77734375" style="80" customWidth="1"/>
    <col min="8902" max="8902" width="8.77734375" style="80" customWidth="1"/>
    <col min="8903" max="8903" width="35.5546875" style="80" customWidth="1"/>
    <col min="8904" max="8904" width="19.5546875" style="80" customWidth="1"/>
    <col min="8905" max="8906" width="11.44140625" style="80" customWidth="1"/>
    <col min="8907" max="8907" width="11.109375" style="80" customWidth="1"/>
    <col min="8908" max="9156" width="8.88671875" style="80"/>
    <col min="9157" max="9157" width="0.77734375" style="80" customWidth="1"/>
    <col min="9158" max="9158" width="8.77734375" style="80" customWidth="1"/>
    <col min="9159" max="9159" width="35.5546875" style="80" customWidth="1"/>
    <col min="9160" max="9160" width="19.5546875" style="80" customWidth="1"/>
    <col min="9161" max="9162" width="11.44140625" style="80" customWidth="1"/>
    <col min="9163" max="9163" width="11.109375" style="80" customWidth="1"/>
    <col min="9164" max="9412" width="8.88671875" style="80"/>
    <col min="9413" max="9413" width="0.77734375" style="80" customWidth="1"/>
    <col min="9414" max="9414" width="8.77734375" style="80" customWidth="1"/>
    <col min="9415" max="9415" width="35.5546875" style="80" customWidth="1"/>
    <col min="9416" max="9416" width="19.5546875" style="80" customWidth="1"/>
    <col min="9417" max="9418" width="11.44140625" style="80" customWidth="1"/>
    <col min="9419" max="9419" width="11.109375" style="80" customWidth="1"/>
    <col min="9420" max="9668" width="8.88671875" style="80"/>
    <col min="9669" max="9669" width="0.77734375" style="80" customWidth="1"/>
    <col min="9670" max="9670" width="8.77734375" style="80" customWidth="1"/>
    <col min="9671" max="9671" width="35.5546875" style="80" customWidth="1"/>
    <col min="9672" max="9672" width="19.5546875" style="80" customWidth="1"/>
    <col min="9673" max="9674" width="11.44140625" style="80" customWidth="1"/>
    <col min="9675" max="9675" width="11.109375" style="80" customWidth="1"/>
    <col min="9676" max="9924" width="8.88671875" style="80"/>
    <col min="9925" max="9925" width="0.77734375" style="80" customWidth="1"/>
    <col min="9926" max="9926" width="8.77734375" style="80" customWidth="1"/>
    <col min="9927" max="9927" width="35.5546875" style="80" customWidth="1"/>
    <col min="9928" max="9928" width="19.5546875" style="80" customWidth="1"/>
    <col min="9929" max="9930" width="11.44140625" style="80" customWidth="1"/>
    <col min="9931" max="9931" width="11.109375" style="80" customWidth="1"/>
    <col min="9932" max="10180" width="8.88671875" style="80"/>
    <col min="10181" max="10181" width="0.77734375" style="80" customWidth="1"/>
    <col min="10182" max="10182" width="8.77734375" style="80" customWidth="1"/>
    <col min="10183" max="10183" width="35.5546875" style="80" customWidth="1"/>
    <col min="10184" max="10184" width="19.5546875" style="80" customWidth="1"/>
    <col min="10185" max="10186" width="11.44140625" style="80" customWidth="1"/>
    <col min="10187" max="10187" width="11.109375" style="80" customWidth="1"/>
    <col min="10188" max="10436" width="8.88671875" style="80"/>
    <col min="10437" max="10437" width="0.77734375" style="80" customWidth="1"/>
    <col min="10438" max="10438" width="8.77734375" style="80" customWidth="1"/>
    <col min="10439" max="10439" width="35.5546875" style="80" customWidth="1"/>
    <col min="10440" max="10440" width="19.5546875" style="80" customWidth="1"/>
    <col min="10441" max="10442" width="11.44140625" style="80" customWidth="1"/>
    <col min="10443" max="10443" width="11.109375" style="80" customWidth="1"/>
    <col min="10444" max="10692" width="8.88671875" style="80"/>
    <col min="10693" max="10693" width="0.77734375" style="80" customWidth="1"/>
    <col min="10694" max="10694" width="8.77734375" style="80" customWidth="1"/>
    <col min="10695" max="10695" width="35.5546875" style="80" customWidth="1"/>
    <col min="10696" max="10696" width="19.5546875" style="80" customWidth="1"/>
    <col min="10697" max="10698" width="11.44140625" style="80" customWidth="1"/>
    <col min="10699" max="10699" width="11.109375" style="80" customWidth="1"/>
    <col min="10700" max="10948" width="8.88671875" style="80"/>
    <col min="10949" max="10949" width="0.77734375" style="80" customWidth="1"/>
    <col min="10950" max="10950" width="8.77734375" style="80" customWidth="1"/>
    <col min="10951" max="10951" width="35.5546875" style="80" customWidth="1"/>
    <col min="10952" max="10952" width="19.5546875" style="80" customWidth="1"/>
    <col min="10953" max="10954" width="11.44140625" style="80" customWidth="1"/>
    <col min="10955" max="10955" width="11.109375" style="80" customWidth="1"/>
    <col min="10956" max="11204" width="8.88671875" style="80"/>
    <col min="11205" max="11205" width="0.77734375" style="80" customWidth="1"/>
    <col min="11206" max="11206" width="8.77734375" style="80" customWidth="1"/>
    <col min="11207" max="11207" width="35.5546875" style="80" customWidth="1"/>
    <col min="11208" max="11208" width="19.5546875" style="80" customWidth="1"/>
    <col min="11209" max="11210" width="11.44140625" style="80" customWidth="1"/>
    <col min="11211" max="11211" width="11.109375" style="80" customWidth="1"/>
    <col min="11212" max="11460" width="8.88671875" style="80"/>
    <col min="11461" max="11461" width="0.77734375" style="80" customWidth="1"/>
    <col min="11462" max="11462" width="8.77734375" style="80" customWidth="1"/>
    <col min="11463" max="11463" width="35.5546875" style="80" customWidth="1"/>
    <col min="11464" max="11464" width="19.5546875" style="80" customWidth="1"/>
    <col min="11465" max="11466" width="11.44140625" style="80" customWidth="1"/>
    <col min="11467" max="11467" width="11.109375" style="80" customWidth="1"/>
    <col min="11468" max="11716" width="8.88671875" style="80"/>
    <col min="11717" max="11717" width="0.77734375" style="80" customWidth="1"/>
    <col min="11718" max="11718" width="8.77734375" style="80" customWidth="1"/>
    <col min="11719" max="11719" width="35.5546875" style="80" customWidth="1"/>
    <col min="11720" max="11720" width="19.5546875" style="80" customWidth="1"/>
    <col min="11721" max="11722" width="11.44140625" style="80" customWidth="1"/>
    <col min="11723" max="11723" width="11.109375" style="80" customWidth="1"/>
    <col min="11724" max="11972" width="8.88671875" style="80"/>
    <col min="11973" max="11973" width="0.77734375" style="80" customWidth="1"/>
    <col min="11974" max="11974" width="8.77734375" style="80" customWidth="1"/>
    <col min="11975" max="11975" width="35.5546875" style="80" customWidth="1"/>
    <col min="11976" max="11976" width="19.5546875" style="80" customWidth="1"/>
    <col min="11977" max="11978" width="11.44140625" style="80" customWidth="1"/>
    <col min="11979" max="11979" width="11.109375" style="80" customWidth="1"/>
    <col min="11980" max="12228" width="8.88671875" style="80"/>
    <col min="12229" max="12229" width="0.77734375" style="80" customWidth="1"/>
    <col min="12230" max="12230" width="8.77734375" style="80" customWidth="1"/>
    <col min="12231" max="12231" width="35.5546875" style="80" customWidth="1"/>
    <col min="12232" max="12232" width="19.5546875" style="80" customWidth="1"/>
    <col min="12233" max="12234" width="11.44140625" style="80" customWidth="1"/>
    <col min="12235" max="12235" width="11.109375" style="80" customWidth="1"/>
    <col min="12236" max="12484" width="8.88671875" style="80"/>
    <col min="12485" max="12485" width="0.77734375" style="80" customWidth="1"/>
    <col min="12486" max="12486" width="8.77734375" style="80" customWidth="1"/>
    <col min="12487" max="12487" width="35.5546875" style="80" customWidth="1"/>
    <col min="12488" max="12488" width="19.5546875" style="80" customWidth="1"/>
    <col min="12489" max="12490" width="11.44140625" style="80" customWidth="1"/>
    <col min="12491" max="12491" width="11.109375" style="80" customWidth="1"/>
    <col min="12492" max="12740" width="8.88671875" style="80"/>
    <col min="12741" max="12741" width="0.77734375" style="80" customWidth="1"/>
    <col min="12742" max="12742" width="8.77734375" style="80" customWidth="1"/>
    <col min="12743" max="12743" width="35.5546875" style="80" customWidth="1"/>
    <col min="12744" max="12744" width="19.5546875" style="80" customWidth="1"/>
    <col min="12745" max="12746" width="11.44140625" style="80" customWidth="1"/>
    <col min="12747" max="12747" width="11.109375" style="80" customWidth="1"/>
    <col min="12748" max="12996" width="8.88671875" style="80"/>
    <col min="12997" max="12997" width="0.77734375" style="80" customWidth="1"/>
    <col min="12998" max="12998" width="8.77734375" style="80" customWidth="1"/>
    <col min="12999" max="12999" width="35.5546875" style="80" customWidth="1"/>
    <col min="13000" max="13000" width="19.5546875" style="80" customWidth="1"/>
    <col min="13001" max="13002" width="11.44140625" style="80" customWidth="1"/>
    <col min="13003" max="13003" width="11.109375" style="80" customWidth="1"/>
    <col min="13004" max="13252" width="8.88671875" style="80"/>
    <col min="13253" max="13253" width="0.77734375" style="80" customWidth="1"/>
    <col min="13254" max="13254" width="8.77734375" style="80" customWidth="1"/>
    <col min="13255" max="13255" width="35.5546875" style="80" customWidth="1"/>
    <col min="13256" max="13256" width="19.5546875" style="80" customWidth="1"/>
    <col min="13257" max="13258" width="11.44140625" style="80" customWidth="1"/>
    <col min="13259" max="13259" width="11.109375" style="80" customWidth="1"/>
    <col min="13260" max="13508" width="8.88671875" style="80"/>
    <col min="13509" max="13509" width="0.77734375" style="80" customWidth="1"/>
    <col min="13510" max="13510" width="8.77734375" style="80" customWidth="1"/>
    <col min="13511" max="13511" width="35.5546875" style="80" customWidth="1"/>
    <col min="13512" max="13512" width="19.5546875" style="80" customWidth="1"/>
    <col min="13513" max="13514" width="11.44140625" style="80" customWidth="1"/>
    <col min="13515" max="13515" width="11.109375" style="80" customWidth="1"/>
    <col min="13516" max="13764" width="8.88671875" style="80"/>
    <col min="13765" max="13765" width="0.77734375" style="80" customWidth="1"/>
    <col min="13766" max="13766" width="8.77734375" style="80" customWidth="1"/>
    <col min="13767" max="13767" width="35.5546875" style="80" customWidth="1"/>
    <col min="13768" max="13768" width="19.5546875" style="80" customWidth="1"/>
    <col min="13769" max="13770" width="11.44140625" style="80" customWidth="1"/>
    <col min="13771" max="13771" width="11.109375" style="80" customWidth="1"/>
    <col min="13772" max="14020" width="8.88671875" style="80"/>
    <col min="14021" max="14021" width="0.77734375" style="80" customWidth="1"/>
    <col min="14022" max="14022" width="8.77734375" style="80" customWidth="1"/>
    <col min="14023" max="14023" width="35.5546875" style="80" customWidth="1"/>
    <col min="14024" max="14024" width="19.5546875" style="80" customWidth="1"/>
    <col min="14025" max="14026" width="11.44140625" style="80" customWidth="1"/>
    <col min="14027" max="14027" width="11.109375" style="80" customWidth="1"/>
    <col min="14028" max="14276" width="8.88671875" style="80"/>
    <col min="14277" max="14277" width="0.77734375" style="80" customWidth="1"/>
    <col min="14278" max="14278" width="8.77734375" style="80" customWidth="1"/>
    <col min="14279" max="14279" width="35.5546875" style="80" customWidth="1"/>
    <col min="14280" max="14280" width="19.5546875" style="80" customWidth="1"/>
    <col min="14281" max="14282" width="11.44140625" style="80" customWidth="1"/>
    <col min="14283" max="14283" width="11.109375" style="80" customWidth="1"/>
    <col min="14284" max="14532" width="8.88671875" style="80"/>
    <col min="14533" max="14533" width="0.77734375" style="80" customWidth="1"/>
    <col min="14534" max="14534" width="8.77734375" style="80" customWidth="1"/>
    <col min="14535" max="14535" width="35.5546875" style="80" customWidth="1"/>
    <col min="14536" max="14536" width="19.5546875" style="80" customWidth="1"/>
    <col min="14537" max="14538" width="11.44140625" style="80" customWidth="1"/>
    <col min="14539" max="14539" width="11.109375" style="80" customWidth="1"/>
    <col min="14540" max="14788" width="8.88671875" style="80"/>
    <col min="14789" max="14789" width="0.77734375" style="80" customWidth="1"/>
    <col min="14790" max="14790" width="8.77734375" style="80" customWidth="1"/>
    <col min="14791" max="14791" width="35.5546875" style="80" customWidth="1"/>
    <col min="14792" max="14792" width="19.5546875" style="80" customWidth="1"/>
    <col min="14793" max="14794" width="11.44140625" style="80" customWidth="1"/>
    <col min="14795" max="14795" width="11.109375" style="80" customWidth="1"/>
    <col min="14796" max="15044" width="8.88671875" style="80"/>
    <col min="15045" max="15045" width="0.77734375" style="80" customWidth="1"/>
    <col min="15046" max="15046" width="8.77734375" style="80" customWidth="1"/>
    <col min="15047" max="15047" width="35.5546875" style="80" customWidth="1"/>
    <col min="15048" max="15048" width="19.5546875" style="80" customWidth="1"/>
    <col min="15049" max="15050" width="11.44140625" style="80" customWidth="1"/>
    <col min="15051" max="15051" width="11.109375" style="80" customWidth="1"/>
    <col min="15052" max="15300" width="8.88671875" style="80"/>
    <col min="15301" max="15301" width="0.77734375" style="80" customWidth="1"/>
    <col min="15302" max="15302" width="8.77734375" style="80" customWidth="1"/>
    <col min="15303" max="15303" width="35.5546875" style="80" customWidth="1"/>
    <col min="15304" max="15304" width="19.5546875" style="80" customWidth="1"/>
    <col min="15305" max="15306" width="11.44140625" style="80" customWidth="1"/>
    <col min="15307" max="15307" width="11.109375" style="80" customWidth="1"/>
    <col min="15308" max="15556" width="8.88671875" style="80"/>
    <col min="15557" max="15557" width="0.77734375" style="80" customWidth="1"/>
    <col min="15558" max="15558" width="8.77734375" style="80" customWidth="1"/>
    <col min="15559" max="15559" width="35.5546875" style="80" customWidth="1"/>
    <col min="15560" max="15560" width="19.5546875" style="80" customWidth="1"/>
    <col min="15561" max="15562" width="11.44140625" style="80" customWidth="1"/>
    <col min="15563" max="15563" width="11.109375" style="80" customWidth="1"/>
    <col min="15564" max="15812" width="8.88671875" style="80"/>
    <col min="15813" max="15813" width="0.77734375" style="80" customWidth="1"/>
    <col min="15814" max="15814" width="8.77734375" style="80" customWidth="1"/>
    <col min="15815" max="15815" width="35.5546875" style="80" customWidth="1"/>
    <col min="15816" max="15816" width="19.5546875" style="80" customWidth="1"/>
    <col min="15817" max="15818" width="11.44140625" style="80" customWidth="1"/>
    <col min="15819" max="15819" width="11.109375" style="80" customWidth="1"/>
    <col min="15820" max="16068" width="8.88671875" style="80"/>
    <col min="16069" max="16069" width="0.77734375" style="80" customWidth="1"/>
    <col min="16070" max="16070" width="8.77734375" style="80" customWidth="1"/>
    <col min="16071" max="16071" width="35.5546875" style="80" customWidth="1"/>
    <col min="16072" max="16072" width="19.5546875" style="80" customWidth="1"/>
    <col min="16073" max="16074" width="11.44140625" style="80" customWidth="1"/>
    <col min="16075" max="16075" width="11.109375" style="80" customWidth="1"/>
    <col min="16076" max="16384" width="8.88671875" style="80"/>
  </cols>
  <sheetData>
    <row r="1" spans="2:6" s="3" customFormat="1" ht="20.25" customHeight="1">
      <c r="B1" s="7" t="s">
        <v>44</v>
      </c>
      <c r="C1" s="8"/>
      <c r="D1" s="74"/>
      <c r="E1" s="8"/>
      <c r="F1" s="75" t="s">
        <v>3</v>
      </c>
    </row>
    <row r="2" spans="2:6" ht="17.25" customHeight="1">
      <c r="B2" s="76" t="s">
        <v>45</v>
      </c>
      <c r="C2" s="77" t="s">
        <v>46</v>
      </c>
      <c r="D2" s="78" t="s">
        <v>47</v>
      </c>
      <c r="E2" s="77" t="s">
        <v>48</v>
      </c>
      <c r="F2" s="79" t="s">
        <v>49</v>
      </c>
    </row>
    <row r="3" spans="2:6" ht="17.25" customHeight="1">
      <c r="B3" s="81">
        <v>42016</v>
      </c>
      <c r="C3" s="82" t="s">
        <v>50</v>
      </c>
      <c r="D3" s="83">
        <v>125330</v>
      </c>
      <c r="E3" s="84"/>
      <c r="F3" s="85"/>
    </row>
    <row r="4" spans="2:6" ht="17.25" customHeight="1">
      <c r="B4" s="86">
        <v>42019</v>
      </c>
      <c r="C4" s="87" t="s">
        <v>51</v>
      </c>
      <c r="D4" s="88">
        <v>655860</v>
      </c>
      <c r="E4" s="89"/>
      <c r="F4" s="85"/>
    </row>
    <row r="5" spans="2:6" ht="17.25" customHeight="1">
      <c r="B5" s="86">
        <v>42026</v>
      </c>
      <c r="C5" s="87" t="s">
        <v>52</v>
      </c>
      <c r="D5" s="88">
        <v>1398000</v>
      </c>
      <c r="E5" s="89"/>
      <c r="F5" s="85"/>
    </row>
    <row r="6" spans="2:6" ht="17.25" customHeight="1">
      <c r="B6" s="86">
        <v>42026</v>
      </c>
      <c r="C6" s="87" t="s">
        <v>53</v>
      </c>
      <c r="D6" s="88">
        <v>50000</v>
      </c>
      <c r="E6" s="89"/>
      <c r="F6" s="85"/>
    </row>
    <row r="7" spans="2:6" ht="17.25" customHeight="1">
      <c r="B7" s="86">
        <v>42026</v>
      </c>
      <c r="C7" s="87" t="s">
        <v>54</v>
      </c>
      <c r="D7" s="88">
        <v>120660</v>
      </c>
      <c r="E7" s="90"/>
      <c r="F7" s="85"/>
    </row>
    <row r="8" spans="2:6" ht="17.25" customHeight="1">
      <c r="B8" s="86">
        <v>42027</v>
      </c>
      <c r="C8" s="87" t="s">
        <v>55</v>
      </c>
      <c r="D8" s="88">
        <v>2074000</v>
      </c>
      <c r="E8" s="90" t="s">
        <v>56</v>
      </c>
      <c r="F8" s="85"/>
    </row>
    <row r="9" spans="2:6" ht="17.25" customHeight="1">
      <c r="B9" s="86">
        <v>42027</v>
      </c>
      <c r="C9" s="87" t="s">
        <v>57</v>
      </c>
      <c r="D9" s="88">
        <v>2800000</v>
      </c>
      <c r="E9" s="90"/>
      <c r="F9" s="85"/>
    </row>
    <row r="10" spans="2:6" ht="17.25" customHeight="1">
      <c r="B10" s="86">
        <v>42027</v>
      </c>
      <c r="C10" s="87" t="s">
        <v>58</v>
      </c>
      <c r="D10" s="88">
        <v>3500000</v>
      </c>
      <c r="E10" s="90"/>
      <c r="F10" s="85"/>
    </row>
    <row r="11" spans="2:6" ht="17.25" customHeight="1">
      <c r="B11" s="86">
        <v>42027</v>
      </c>
      <c r="C11" s="87" t="s">
        <v>59</v>
      </c>
      <c r="D11" s="88">
        <v>1116164</v>
      </c>
      <c r="E11" s="90"/>
      <c r="F11" s="85"/>
    </row>
    <row r="12" spans="2:6" ht="17.25" customHeight="1">
      <c r="B12" s="86">
        <v>42032</v>
      </c>
      <c r="C12" s="87" t="s">
        <v>60</v>
      </c>
      <c r="D12" s="88">
        <v>-501500</v>
      </c>
      <c r="E12" s="90" t="s">
        <v>61</v>
      </c>
      <c r="F12" s="85"/>
    </row>
    <row r="13" spans="2:6" ht="17.25" customHeight="1">
      <c r="B13" s="86">
        <v>42034</v>
      </c>
      <c r="C13" s="87" t="s">
        <v>62</v>
      </c>
      <c r="D13" s="88">
        <v>501500</v>
      </c>
      <c r="E13" s="90" t="s">
        <v>63</v>
      </c>
      <c r="F13" s="85"/>
    </row>
    <row r="14" spans="2:6" ht="17.25" customHeight="1">
      <c r="B14" s="91">
        <v>42034</v>
      </c>
      <c r="C14" s="92" t="s">
        <v>64</v>
      </c>
      <c r="D14" s="93">
        <v>530000</v>
      </c>
      <c r="E14" s="92"/>
      <c r="F14" s="85"/>
    </row>
    <row r="15" spans="2:6" ht="17.25" customHeight="1">
      <c r="B15" s="91">
        <v>42034</v>
      </c>
      <c r="C15" s="92" t="s">
        <v>65</v>
      </c>
      <c r="D15" s="93">
        <v>300000</v>
      </c>
      <c r="E15" s="92"/>
      <c r="F15" s="85"/>
    </row>
    <row r="16" spans="2:6" ht="17.25" customHeight="1">
      <c r="B16" s="94" t="s">
        <v>66</v>
      </c>
      <c r="C16" s="95"/>
      <c r="D16" s="96">
        <f>SUM(D3:D15)</f>
        <v>12670014</v>
      </c>
      <c r="E16" s="97">
        <v>0</v>
      </c>
      <c r="F16" s="98">
        <v>0</v>
      </c>
    </row>
    <row r="17" spans="2:6" ht="17.25" customHeight="1">
      <c r="B17" s="86">
        <v>42040</v>
      </c>
      <c r="C17" s="87" t="s">
        <v>57</v>
      </c>
      <c r="D17" s="99">
        <v>1000000</v>
      </c>
      <c r="E17" s="100"/>
      <c r="F17" s="85"/>
    </row>
    <row r="18" spans="2:6" ht="17.25" customHeight="1">
      <c r="B18" s="86">
        <v>42041</v>
      </c>
      <c r="C18" s="101" t="s">
        <v>67</v>
      </c>
      <c r="D18" s="99">
        <v>150000000</v>
      </c>
      <c r="E18" s="100"/>
      <c r="F18" s="85"/>
    </row>
    <row r="19" spans="2:6" ht="27.75" customHeight="1">
      <c r="B19" s="86">
        <v>42041</v>
      </c>
      <c r="C19" s="101" t="s">
        <v>68</v>
      </c>
      <c r="D19" s="99">
        <v>13140000</v>
      </c>
      <c r="E19" s="100"/>
      <c r="F19" s="85"/>
    </row>
    <row r="20" spans="2:6" ht="17.25" customHeight="1">
      <c r="B20" s="102">
        <v>42041</v>
      </c>
      <c r="C20" s="92" t="s">
        <v>69</v>
      </c>
      <c r="D20" s="93">
        <v>4000000</v>
      </c>
      <c r="E20" s="92"/>
      <c r="F20" s="85"/>
    </row>
    <row r="21" spans="2:6" ht="17.25" customHeight="1">
      <c r="B21" s="86">
        <v>42045</v>
      </c>
      <c r="C21" s="103" t="s">
        <v>70</v>
      </c>
      <c r="D21" s="88">
        <v>125920</v>
      </c>
      <c r="E21" s="89"/>
      <c r="F21" s="85"/>
    </row>
    <row r="22" spans="2:6" ht="17.25" customHeight="1">
      <c r="B22" s="86">
        <v>42047</v>
      </c>
      <c r="C22" s="101" t="s">
        <v>71</v>
      </c>
      <c r="D22" s="99">
        <v>2580000</v>
      </c>
      <c r="E22" s="100"/>
      <c r="F22" s="85"/>
    </row>
    <row r="23" spans="2:6" ht="17.25" customHeight="1">
      <c r="B23" s="86">
        <v>42047</v>
      </c>
      <c r="C23" s="101" t="s">
        <v>72</v>
      </c>
      <c r="D23" s="99">
        <v>8225000</v>
      </c>
      <c r="E23" s="100"/>
      <c r="F23" s="85"/>
    </row>
    <row r="24" spans="2:6" ht="17.25" customHeight="1">
      <c r="B24" s="86">
        <v>42047</v>
      </c>
      <c r="C24" s="101" t="s">
        <v>73</v>
      </c>
      <c r="D24" s="99">
        <v>25172000</v>
      </c>
      <c r="E24" s="100"/>
      <c r="F24" s="85"/>
    </row>
    <row r="25" spans="2:6" ht="17.25" customHeight="1">
      <c r="B25" s="86">
        <v>42047</v>
      </c>
      <c r="C25" s="101" t="s">
        <v>74</v>
      </c>
      <c r="D25" s="99">
        <v>11564000</v>
      </c>
      <c r="E25" s="100"/>
      <c r="F25" s="85"/>
    </row>
    <row r="26" spans="2:6" ht="17.25" customHeight="1">
      <c r="B26" s="86">
        <v>42048</v>
      </c>
      <c r="C26" s="104" t="s">
        <v>75</v>
      </c>
      <c r="D26" s="88">
        <v>249640</v>
      </c>
      <c r="E26" s="89"/>
      <c r="F26" s="85"/>
    </row>
    <row r="27" spans="2:6" ht="17.25" customHeight="1">
      <c r="B27" s="86">
        <v>42048</v>
      </c>
      <c r="C27" s="104" t="s">
        <v>76</v>
      </c>
      <c r="D27" s="88">
        <v>8920</v>
      </c>
      <c r="E27" s="89"/>
      <c r="F27" s="85"/>
    </row>
    <row r="28" spans="2:6" ht="17.25" customHeight="1">
      <c r="B28" s="86">
        <v>42048</v>
      </c>
      <c r="C28" s="104" t="s">
        <v>77</v>
      </c>
      <c r="D28" s="88">
        <v>21540</v>
      </c>
      <c r="E28" s="89"/>
      <c r="F28" s="85"/>
    </row>
    <row r="29" spans="2:6" ht="17.25" customHeight="1">
      <c r="B29" s="86">
        <v>42048</v>
      </c>
      <c r="C29" s="101" t="s">
        <v>78</v>
      </c>
      <c r="D29" s="99">
        <v>2500000</v>
      </c>
      <c r="E29" s="100"/>
      <c r="F29" s="85"/>
    </row>
    <row r="30" spans="2:6" ht="17.25" customHeight="1">
      <c r="B30" s="86">
        <v>42048</v>
      </c>
      <c r="C30" s="101" t="s">
        <v>79</v>
      </c>
      <c r="D30" s="99">
        <v>8340000</v>
      </c>
      <c r="E30" s="100"/>
      <c r="F30" s="85"/>
    </row>
    <row r="31" spans="2:6" ht="17.25" customHeight="1">
      <c r="B31" s="86">
        <v>42052</v>
      </c>
      <c r="C31" s="87" t="s">
        <v>57</v>
      </c>
      <c r="D31" s="99">
        <v>2800000</v>
      </c>
      <c r="E31" s="100"/>
      <c r="F31" s="85"/>
    </row>
    <row r="32" spans="2:6" ht="17.25" customHeight="1">
      <c r="B32" s="86">
        <v>42052</v>
      </c>
      <c r="C32" s="101" t="s">
        <v>80</v>
      </c>
      <c r="D32" s="99">
        <v>10700000</v>
      </c>
      <c r="E32" s="100"/>
      <c r="F32" s="85"/>
    </row>
    <row r="33" spans="2:6" ht="17.25" customHeight="1">
      <c r="B33" s="86">
        <v>42059</v>
      </c>
      <c r="C33" s="87" t="s">
        <v>57</v>
      </c>
      <c r="D33" s="99">
        <v>1000000</v>
      </c>
      <c r="E33" s="100"/>
      <c r="F33" s="85"/>
    </row>
    <row r="34" spans="2:6" ht="17.25" customHeight="1">
      <c r="B34" s="86">
        <v>42060</v>
      </c>
      <c r="C34" s="87" t="s">
        <v>58</v>
      </c>
      <c r="D34" s="99">
        <v>3500000</v>
      </c>
      <c r="E34" s="100"/>
      <c r="F34" s="85"/>
    </row>
    <row r="35" spans="2:6" ht="17.25" customHeight="1">
      <c r="B35" s="86">
        <v>42060</v>
      </c>
      <c r="C35" s="101" t="s">
        <v>59</v>
      </c>
      <c r="D35" s="99">
        <v>1306160</v>
      </c>
      <c r="E35" s="100"/>
      <c r="F35" s="85"/>
    </row>
    <row r="36" spans="2:6" ht="17.25" customHeight="1">
      <c r="B36" s="86">
        <v>42060</v>
      </c>
      <c r="C36" s="101" t="s">
        <v>81</v>
      </c>
      <c r="D36" s="99">
        <v>3000000</v>
      </c>
      <c r="E36" s="100"/>
      <c r="F36" s="85"/>
    </row>
    <row r="37" spans="2:6" ht="17.25" customHeight="1">
      <c r="B37" s="86">
        <v>42060</v>
      </c>
      <c r="C37" s="101" t="s">
        <v>82</v>
      </c>
      <c r="D37" s="99">
        <v>1350000</v>
      </c>
      <c r="E37" s="100"/>
      <c r="F37" s="85"/>
    </row>
    <row r="38" spans="2:6" ht="17.25" customHeight="1">
      <c r="B38" s="86">
        <v>42060</v>
      </c>
      <c r="C38" s="101" t="s">
        <v>83</v>
      </c>
      <c r="D38" s="99">
        <v>5400000</v>
      </c>
      <c r="E38" s="100"/>
      <c r="F38" s="85"/>
    </row>
    <row r="39" spans="2:6" ht="17.25" customHeight="1">
      <c r="B39" s="86">
        <v>42060</v>
      </c>
      <c r="C39" s="101" t="s">
        <v>84</v>
      </c>
      <c r="D39" s="99">
        <v>17169000</v>
      </c>
      <c r="E39" s="100"/>
      <c r="F39" s="85"/>
    </row>
    <row r="40" spans="2:6" ht="17.25" customHeight="1">
      <c r="B40" s="86">
        <v>42060</v>
      </c>
      <c r="C40" s="101" t="s">
        <v>84</v>
      </c>
      <c r="D40" s="99">
        <v>54000000</v>
      </c>
      <c r="E40" s="100"/>
      <c r="F40" s="85"/>
    </row>
    <row r="41" spans="2:6" ht="17.25" customHeight="1">
      <c r="B41" s="86">
        <v>42061</v>
      </c>
      <c r="C41" s="104" t="s">
        <v>85</v>
      </c>
      <c r="D41" s="88">
        <v>780360</v>
      </c>
      <c r="E41" s="89"/>
      <c r="F41" s="85"/>
    </row>
    <row r="42" spans="2:6" ht="16.5" customHeight="1">
      <c r="B42" s="86">
        <v>42061</v>
      </c>
      <c r="C42" s="104" t="s">
        <v>86</v>
      </c>
      <c r="D42" s="88">
        <v>33930</v>
      </c>
      <c r="E42" s="89"/>
      <c r="F42" s="85"/>
    </row>
    <row r="43" spans="2:6" ht="17.25" customHeight="1">
      <c r="B43" s="102">
        <v>42062</v>
      </c>
      <c r="C43" s="92" t="s">
        <v>87</v>
      </c>
      <c r="D43" s="93">
        <v>5000000</v>
      </c>
      <c r="E43" s="92"/>
      <c r="F43" s="85"/>
    </row>
    <row r="44" spans="2:6" ht="17.25" customHeight="1">
      <c r="B44" s="94" t="s">
        <v>88</v>
      </c>
      <c r="C44" s="95"/>
      <c r="D44" s="96">
        <f>SUM(D17:D43)</f>
        <v>332966470</v>
      </c>
      <c r="E44" s="97">
        <v>0</v>
      </c>
      <c r="F44" s="98">
        <v>0</v>
      </c>
    </row>
    <row r="45" spans="2:6" ht="17.25" customHeight="1">
      <c r="B45" s="102">
        <v>42067</v>
      </c>
      <c r="C45" s="92" t="s">
        <v>65</v>
      </c>
      <c r="D45" s="93">
        <v>300000</v>
      </c>
      <c r="E45" s="92"/>
      <c r="F45" s="85"/>
    </row>
    <row r="46" spans="2:6" ht="17.25" customHeight="1">
      <c r="B46" s="86">
        <v>42072</v>
      </c>
      <c r="C46" s="104" t="s">
        <v>89</v>
      </c>
      <c r="D46" s="105">
        <v>90200</v>
      </c>
      <c r="E46" s="89"/>
      <c r="F46" s="85"/>
    </row>
    <row r="47" spans="2:6" ht="17.25" customHeight="1">
      <c r="B47" s="86">
        <v>42072</v>
      </c>
      <c r="C47" s="101" t="s">
        <v>67</v>
      </c>
      <c r="D47" s="99">
        <v>2360000</v>
      </c>
      <c r="E47" s="100"/>
      <c r="F47" s="85"/>
    </row>
    <row r="48" spans="2:6" ht="17.25" customHeight="1">
      <c r="B48" s="86">
        <v>42072</v>
      </c>
      <c r="C48" s="101" t="s">
        <v>67</v>
      </c>
      <c r="D48" s="99">
        <v>5000000</v>
      </c>
      <c r="E48" s="100"/>
      <c r="F48" s="85"/>
    </row>
    <row r="49" spans="2:6" ht="17.25" customHeight="1">
      <c r="B49" s="86">
        <v>42072</v>
      </c>
      <c r="C49" s="101" t="s">
        <v>90</v>
      </c>
      <c r="D49" s="99">
        <v>6394000</v>
      </c>
      <c r="E49" s="100"/>
      <c r="F49" s="85"/>
    </row>
    <row r="50" spans="2:6" ht="17.25" customHeight="1">
      <c r="B50" s="86">
        <v>42072</v>
      </c>
      <c r="C50" s="101" t="s">
        <v>91</v>
      </c>
      <c r="D50" s="99">
        <v>9660000</v>
      </c>
      <c r="E50" s="100"/>
      <c r="F50" s="85"/>
    </row>
    <row r="51" spans="2:6" ht="17.25" customHeight="1">
      <c r="B51" s="86">
        <v>42075</v>
      </c>
      <c r="C51" s="104" t="s">
        <v>92</v>
      </c>
      <c r="D51" s="105">
        <v>333880</v>
      </c>
      <c r="E51" s="89"/>
      <c r="F51" s="85"/>
    </row>
    <row r="52" spans="2:6" ht="17.25" customHeight="1">
      <c r="B52" s="86">
        <v>42075</v>
      </c>
      <c r="C52" s="104" t="s">
        <v>93</v>
      </c>
      <c r="D52" s="105">
        <v>14520</v>
      </c>
      <c r="E52" s="89"/>
      <c r="F52" s="85"/>
    </row>
    <row r="53" spans="2:6" ht="17.25" customHeight="1">
      <c r="B53" s="102">
        <v>42082</v>
      </c>
      <c r="C53" s="92" t="s">
        <v>94</v>
      </c>
      <c r="D53" s="93">
        <v>2500000</v>
      </c>
      <c r="E53" s="92"/>
      <c r="F53" s="85"/>
    </row>
    <row r="54" spans="2:6" ht="17.25" customHeight="1">
      <c r="B54" s="102">
        <v>42082</v>
      </c>
      <c r="C54" s="92" t="s">
        <v>95</v>
      </c>
      <c r="D54" s="93">
        <v>1000000</v>
      </c>
      <c r="E54" s="92"/>
      <c r="F54" s="85"/>
    </row>
    <row r="55" spans="2:6" ht="17.25" customHeight="1">
      <c r="B55" s="102">
        <v>42087</v>
      </c>
      <c r="C55" s="87" t="s">
        <v>57</v>
      </c>
      <c r="D55" s="93">
        <v>2800000</v>
      </c>
      <c r="E55" s="92"/>
      <c r="F55" s="85"/>
    </row>
    <row r="56" spans="2:6" ht="17.25" customHeight="1">
      <c r="B56" s="102">
        <v>42088</v>
      </c>
      <c r="C56" s="92" t="s">
        <v>59</v>
      </c>
      <c r="D56" s="93">
        <v>1194210</v>
      </c>
      <c r="E56" s="92"/>
      <c r="F56" s="85"/>
    </row>
    <row r="57" spans="2:6" ht="17.25" customHeight="1">
      <c r="B57" s="86">
        <v>42088</v>
      </c>
      <c r="C57" s="101" t="s">
        <v>96</v>
      </c>
      <c r="D57" s="99">
        <v>16896000</v>
      </c>
      <c r="E57" s="100"/>
      <c r="F57" s="85"/>
    </row>
    <row r="58" spans="2:6" ht="17.25" customHeight="1">
      <c r="B58" s="86">
        <v>42088</v>
      </c>
      <c r="C58" s="101" t="s">
        <v>96</v>
      </c>
      <c r="D58" s="99">
        <v>2950000</v>
      </c>
      <c r="E58" s="100"/>
      <c r="F58" s="85"/>
    </row>
    <row r="59" spans="2:6" ht="17.25" customHeight="1">
      <c r="B59" s="86">
        <v>42088</v>
      </c>
      <c r="C59" s="101" t="s">
        <v>96</v>
      </c>
      <c r="D59" s="99">
        <v>7413000</v>
      </c>
      <c r="E59" s="100"/>
      <c r="F59" s="85"/>
    </row>
    <row r="60" spans="2:6" ht="17.25" customHeight="1">
      <c r="B60" s="86">
        <v>42089</v>
      </c>
      <c r="C60" s="87" t="s">
        <v>57</v>
      </c>
      <c r="D60" s="99">
        <v>500000</v>
      </c>
      <c r="E60" s="100"/>
      <c r="F60" s="85"/>
    </row>
    <row r="61" spans="2:6" ht="17.25" customHeight="1">
      <c r="B61" s="86">
        <v>42090</v>
      </c>
      <c r="C61" s="101" t="s">
        <v>97</v>
      </c>
      <c r="D61" s="99">
        <v>1847000</v>
      </c>
      <c r="E61" s="100"/>
      <c r="F61" s="85"/>
    </row>
    <row r="62" spans="2:6" ht="17.25" customHeight="1">
      <c r="B62" s="94" t="s">
        <v>98</v>
      </c>
      <c r="C62" s="95"/>
      <c r="D62" s="96">
        <f>SUM(D45:D61)</f>
        <v>61252810</v>
      </c>
      <c r="E62" s="97">
        <v>0</v>
      </c>
      <c r="F62" s="98">
        <v>0</v>
      </c>
    </row>
    <row r="63" spans="2:6" ht="17.25" customHeight="1">
      <c r="B63" s="102">
        <v>42096</v>
      </c>
      <c r="C63" s="92" t="s">
        <v>65</v>
      </c>
      <c r="D63" s="93">
        <v>300000</v>
      </c>
      <c r="E63" s="92"/>
      <c r="F63" s="85"/>
    </row>
    <row r="64" spans="2:6" ht="17.25" customHeight="1">
      <c r="B64" s="86">
        <v>42103</v>
      </c>
      <c r="C64" s="101" t="s">
        <v>99</v>
      </c>
      <c r="D64" s="99">
        <v>2380000</v>
      </c>
      <c r="E64" s="100"/>
      <c r="F64" s="85"/>
    </row>
    <row r="65" spans="2:6" ht="17.25" customHeight="1">
      <c r="B65" s="86">
        <v>42103</v>
      </c>
      <c r="C65" s="101" t="s">
        <v>100</v>
      </c>
      <c r="D65" s="99">
        <v>9543000</v>
      </c>
      <c r="E65" s="100"/>
      <c r="F65" s="85"/>
    </row>
    <row r="66" spans="2:6" ht="17.25" customHeight="1">
      <c r="B66" s="86">
        <v>42103</v>
      </c>
      <c r="C66" s="101" t="s">
        <v>101</v>
      </c>
      <c r="D66" s="99">
        <v>13000000</v>
      </c>
      <c r="E66" s="100"/>
      <c r="F66" s="85"/>
    </row>
    <row r="67" spans="2:6" ht="17.25" customHeight="1">
      <c r="B67" s="86">
        <v>42104</v>
      </c>
      <c r="C67" s="104" t="s">
        <v>102</v>
      </c>
      <c r="D67" s="105">
        <v>49498</v>
      </c>
      <c r="E67" s="89"/>
      <c r="F67" s="85"/>
    </row>
    <row r="68" spans="2:6" ht="17.25" customHeight="1">
      <c r="B68" s="86">
        <v>42104</v>
      </c>
      <c r="C68" s="101" t="s">
        <v>103</v>
      </c>
      <c r="D68" s="99">
        <v>935000</v>
      </c>
      <c r="E68" s="100"/>
      <c r="F68" s="85"/>
    </row>
    <row r="69" spans="2:6" ht="17.25" customHeight="1">
      <c r="B69" s="86">
        <v>42104</v>
      </c>
      <c r="C69" s="101" t="s">
        <v>103</v>
      </c>
      <c r="D69" s="99">
        <v>450000</v>
      </c>
      <c r="E69" s="100"/>
      <c r="F69" s="85"/>
    </row>
    <row r="70" spans="2:6" ht="17.25" customHeight="1">
      <c r="B70" s="86">
        <v>42115</v>
      </c>
      <c r="C70" s="101" t="s">
        <v>104</v>
      </c>
      <c r="D70" s="99">
        <v>3000000</v>
      </c>
      <c r="E70" s="100"/>
      <c r="F70" s="85"/>
    </row>
    <row r="71" spans="2:6" ht="17.25" customHeight="1">
      <c r="B71" s="86">
        <v>42115</v>
      </c>
      <c r="C71" s="101" t="s">
        <v>101</v>
      </c>
      <c r="D71" s="99">
        <v>3000000</v>
      </c>
      <c r="E71" s="100"/>
      <c r="F71" s="85"/>
    </row>
    <row r="72" spans="2:6" ht="17.25" customHeight="1">
      <c r="B72" s="86">
        <v>42115</v>
      </c>
      <c r="C72" s="101" t="s">
        <v>105</v>
      </c>
      <c r="D72" s="99">
        <v>7520000</v>
      </c>
      <c r="E72" s="100"/>
      <c r="F72" s="85"/>
    </row>
    <row r="73" spans="2:6" ht="17.25" customHeight="1">
      <c r="B73" s="86">
        <v>42115</v>
      </c>
      <c r="C73" s="101" t="s">
        <v>105</v>
      </c>
      <c r="D73" s="99">
        <v>3875000</v>
      </c>
      <c r="E73" s="100"/>
      <c r="F73" s="85"/>
    </row>
    <row r="74" spans="2:6" ht="17.25" customHeight="1">
      <c r="B74" s="86">
        <v>42115</v>
      </c>
      <c r="C74" s="101" t="s">
        <v>101</v>
      </c>
      <c r="D74" s="99">
        <v>12765000</v>
      </c>
      <c r="E74" s="100"/>
      <c r="F74" s="85"/>
    </row>
    <row r="75" spans="2:6" ht="17.25" customHeight="1">
      <c r="B75" s="102">
        <v>42115</v>
      </c>
      <c r="C75" s="92" t="s">
        <v>95</v>
      </c>
      <c r="D75" s="93">
        <v>2500000</v>
      </c>
      <c r="E75" s="92"/>
      <c r="F75" s="85"/>
    </row>
    <row r="76" spans="2:6" ht="17.25" customHeight="1">
      <c r="B76" s="102">
        <v>42115</v>
      </c>
      <c r="C76" s="92" t="s">
        <v>94</v>
      </c>
      <c r="D76" s="93">
        <v>1000000</v>
      </c>
      <c r="E76" s="92"/>
      <c r="F76" s="85"/>
    </row>
    <row r="77" spans="2:6" ht="17.25" customHeight="1">
      <c r="B77" s="102">
        <v>42117</v>
      </c>
      <c r="C77" s="87" t="s">
        <v>57</v>
      </c>
      <c r="D77" s="93">
        <v>2800000</v>
      </c>
      <c r="E77" s="92"/>
      <c r="F77" s="85"/>
    </row>
    <row r="78" spans="2:6" ht="17.25" customHeight="1">
      <c r="B78" s="102">
        <v>42122</v>
      </c>
      <c r="C78" s="87" t="s">
        <v>57</v>
      </c>
      <c r="D78" s="93">
        <v>300000</v>
      </c>
      <c r="E78" s="92"/>
      <c r="F78" s="85"/>
    </row>
    <row r="79" spans="2:6" ht="17.25" customHeight="1">
      <c r="B79" s="86">
        <v>42123</v>
      </c>
      <c r="C79" s="104" t="s">
        <v>106</v>
      </c>
      <c r="D79" s="105">
        <v>11000000</v>
      </c>
      <c r="E79" s="89"/>
      <c r="F79" s="85"/>
    </row>
    <row r="80" spans="2:6" ht="17.25" customHeight="1">
      <c r="B80" s="86">
        <v>42124</v>
      </c>
      <c r="C80" s="101" t="s">
        <v>107</v>
      </c>
      <c r="D80" s="99">
        <v>10450000</v>
      </c>
      <c r="E80" s="100"/>
      <c r="F80" s="85"/>
    </row>
    <row r="81" spans="2:6" ht="17.25" customHeight="1">
      <c r="B81" s="86">
        <v>42124</v>
      </c>
      <c r="C81" s="101" t="s">
        <v>108</v>
      </c>
      <c r="D81" s="99">
        <v>2100000</v>
      </c>
      <c r="E81" s="100"/>
      <c r="F81" s="85"/>
    </row>
    <row r="82" spans="2:6" ht="17.25" customHeight="1">
      <c r="B82" s="86">
        <v>42124</v>
      </c>
      <c r="C82" s="101" t="s">
        <v>109</v>
      </c>
      <c r="D82" s="99">
        <v>1800000</v>
      </c>
      <c r="E82" s="100"/>
      <c r="F82" s="85"/>
    </row>
    <row r="83" spans="2:6" ht="17.25" customHeight="1">
      <c r="B83" s="94" t="s">
        <v>110</v>
      </c>
      <c r="C83" s="95"/>
      <c r="D83" s="96">
        <f>SUM(D63:D82)</f>
        <v>88767498</v>
      </c>
      <c r="E83" s="97">
        <v>0</v>
      </c>
      <c r="F83" s="98">
        <v>0</v>
      </c>
    </row>
    <row r="84" spans="2:6" ht="17.25" customHeight="1">
      <c r="B84" s="86">
        <v>42128</v>
      </c>
      <c r="C84" s="104" t="s">
        <v>111</v>
      </c>
      <c r="D84" s="105">
        <v>1990</v>
      </c>
      <c r="E84" s="89"/>
      <c r="F84" s="85"/>
    </row>
    <row r="85" spans="2:6" ht="17.25" customHeight="1">
      <c r="B85" s="102">
        <v>42128</v>
      </c>
      <c r="C85" s="92" t="s">
        <v>65</v>
      </c>
      <c r="D85" s="93">
        <v>300000</v>
      </c>
      <c r="E85" s="92"/>
      <c r="F85" s="85"/>
    </row>
    <row r="86" spans="2:6" ht="17.25" customHeight="1">
      <c r="B86" s="86">
        <v>42138</v>
      </c>
      <c r="C86" s="101" t="s">
        <v>112</v>
      </c>
      <c r="D86" s="105">
        <v>6739000</v>
      </c>
      <c r="E86" s="106"/>
      <c r="F86" s="85"/>
    </row>
    <row r="87" spans="2:6" ht="17.25" customHeight="1">
      <c r="B87" s="86">
        <v>42144</v>
      </c>
      <c r="C87" s="87" t="s">
        <v>57</v>
      </c>
      <c r="D87" s="105">
        <v>2800000</v>
      </c>
      <c r="E87" s="106"/>
      <c r="F87" s="85"/>
    </row>
    <row r="88" spans="2:6" ht="17.25" customHeight="1">
      <c r="B88" s="86">
        <v>42146</v>
      </c>
      <c r="C88" s="104" t="s">
        <v>113</v>
      </c>
      <c r="D88" s="105">
        <v>1350000</v>
      </c>
      <c r="E88" s="89"/>
      <c r="F88" s="85"/>
    </row>
    <row r="89" spans="2:6" ht="17.25" customHeight="1">
      <c r="B89" s="86">
        <v>42146</v>
      </c>
      <c r="C89" s="104" t="s">
        <v>114</v>
      </c>
      <c r="D89" s="105">
        <v>50000</v>
      </c>
      <c r="E89" s="89"/>
      <c r="F89" s="85"/>
    </row>
    <row r="90" spans="2:6" ht="17.25" customHeight="1">
      <c r="B90" s="86">
        <v>42146</v>
      </c>
      <c r="C90" s="104" t="s">
        <v>115</v>
      </c>
      <c r="D90" s="105">
        <v>116600</v>
      </c>
      <c r="E90" s="89"/>
      <c r="F90" s="85"/>
    </row>
    <row r="91" spans="2:6" ht="17.25" customHeight="1">
      <c r="B91" s="102">
        <v>42146</v>
      </c>
      <c r="C91" s="92" t="s">
        <v>95</v>
      </c>
      <c r="D91" s="93">
        <v>2500000</v>
      </c>
      <c r="E91" s="92"/>
      <c r="F91" s="85"/>
    </row>
    <row r="92" spans="2:6" ht="17.25" customHeight="1">
      <c r="B92" s="102">
        <v>42146</v>
      </c>
      <c r="C92" s="92" t="s">
        <v>94</v>
      </c>
      <c r="D92" s="93">
        <v>1000000</v>
      </c>
      <c r="E92" s="92"/>
      <c r="F92" s="85"/>
    </row>
    <row r="93" spans="2:6" ht="17.25" customHeight="1">
      <c r="B93" s="102">
        <v>42150</v>
      </c>
      <c r="C93" s="87" t="s">
        <v>57</v>
      </c>
      <c r="D93" s="93">
        <v>502839</v>
      </c>
      <c r="E93" s="92"/>
      <c r="F93" s="85"/>
    </row>
    <row r="94" spans="2:6" ht="17.25" customHeight="1">
      <c r="B94" s="94" t="s">
        <v>116</v>
      </c>
      <c r="C94" s="95"/>
      <c r="D94" s="96">
        <f>SUM(D84:D93)</f>
        <v>15360429</v>
      </c>
      <c r="E94" s="97">
        <v>0</v>
      </c>
      <c r="F94" s="98">
        <v>0</v>
      </c>
    </row>
    <row r="95" spans="2:6" ht="17.25" customHeight="1">
      <c r="B95" s="107" t="s">
        <v>117</v>
      </c>
      <c r="C95" s="108" t="s">
        <v>118</v>
      </c>
      <c r="D95" s="109">
        <v>5968000</v>
      </c>
      <c r="E95" s="110"/>
      <c r="F95" s="111"/>
    </row>
    <row r="96" spans="2:6" ht="17.25" customHeight="1">
      <c r="B96" s="81">
        <v>42165</v>
      </c>
      <c r="C96" s="112" t="s">
        <v>119</v>
      </c>
      <c r="D96" s="113">
        <v>115480</v>
      </c>
      <c r="E96" s="114"/>
      <c r="F96" s="85"/>
    </row>
    <row r="97" spans="2:6" ht="17.25" customHeight="1">
      <c r="B97" s="86">
        <v>42165</v>
      </c>
      <c r="C97" s="104" t="s">
        <v>120</v>
      </c>
      <c r="D97" s="105">
        <v>2200000</v>
      </c>
      <c r="E97" s="115"/>
      <c r="F97" s="85"/>
    </row>
    <row r="98" spans="2:6" ht="17.25" customHeight="1">
      <c r="B98" s="86">
        <v>42165</v>
      </c>
      <c r="C98" s="104" t="s">
        <v>121</v>
      </c>
      <c r="D98" s="105">
        <v>10000</v>
      </c>
      <c r="E98" s="115"/>
      <c r="F98" s="85"/>
    </row>
    <row r="99" spans="2:6" ht="17.25" customHeight="1">
      <c r="B99" s="102">
        <v>42165</v>
      </c>
      <c r="C99" s="92" t="s">
        <v>65</v>
      </c>
      <c r="D99" s="93">
        <v>300000</v>
      </c>
      <c r="E99" s="115"/>
      <c r="F99" s="85"/>
    </row>
    <row r="100" spans="2:6" ht="17.25" customHeight="1">
      <c r="B100" s="86">
        <v>42171</v>
      </c>
      <c r="C100" s="101" t="s">
        <v>122</v>
      </c>
      <c r="D100" s="105">
        <v>1000000</v>
      </c>
      <c r="E100" s="115"/>
      <c r="F100" s="85"/>
    </row>
    <row r="101" spans="2:6" ht="17.25" customHeight="1">
      <c r="B101" s="86">
        <v>42171</v>
      </c>
      <c r="C101" s="101" t="s">
        <v>123</v>
      </c>
      <c r="D101" s="105">
        <v>430000</v>
      </c>
      <c r="E101" s="115"/>
      <c r="F101" s="85"/>
    </row>
    <row r="102" spans="2:6" ht="17.25" customHeight="1">
      <c r="B102" s="102">
        <v>42178</v>
      </c>
      <c r="C102" s="92" t="s">
        <v>95</v>
      </c>
      <c r="D102" s="93">
        <v>2500000</v>
      </c>
      <c r="E102" s="115"/>
      <c r="F102" s="85"/>
    </row>
    <row r="103" spans="2:6" ht="17.25" customHeight="1">
      <c r="B103" s="102">
        <v>42178</v>
      </c>
      <c r="C103" s="92" t="s">
        <v>94</v>
      </c>
      <c r="D103" s="93">
        <v>1000000</v>
      </c>
      <c r="E103" s="115"/>
      <c r="F103" s="85"/>
    </row>
    <row r="104" spans="2:6" ht="17.25" customHeight="1">
      <c r="B104" s="102">
        <v>42179</v>
      </c>
      <c r="C104" s="87" t="s">
        <v>57</v>
      </c>
      <c r="D104" s="93">
        <v>2800000</v>
      </c>
      <c r="E104" s="115"/>
      <c r="F104" s="85"/>
    </row>
    <row r="105" spans="2:6" ht="17.25" customHeight="1">
      <c r="B105" s="86">
        <v>42180</v>
      </c>
      <c r="C105" s="104" t="s">
        <v>124</v>
      </c>
      <c r="D105" s="105">
        <v>1350000</v>
      </c>
      <c r="E105" s="115"/>
      <c r="F105" s="85"/>
    </row>
    <row r="106" spans="2:6" ht="17.25" customHeight="1">
      <c r="B106" s="86">
        <v>42180</v>
      </c>
      <c r="C106" s="104" t="s">
        <v>125</v>
      </c>
      <c r="D106" s="105">
        <v>50000</v>
      </c>
      <c r="E106" s="115"/>
      <c r="F106" s="85"/>
    </row>
    <row r="107" spans="2:6" ht="17.25" customHeight="1">
      <c r="B107" s="86">
        <v>42180</v>
      </c>
      <c r="C107" s="104" t="s">
        <v>126</v>
      </c>
      <c r="D107" s="105">
        <v>116660</v>
      </c>
      <c r="E107" s="115"/>
      <c r="F107" s="85"/>
    </row>
    <row r="108" spans="2:6" ht="17.25" customHeight="1">
      <c r="B108" s="86">
        <v>42181</v>
      </c>
      <c r="C108" s="104" t="s">
        <v>127</v>
      </c>
      <c r="D108" s="105">
        <v>737630</v>
      </c>
      <c r="E108" s="115"/>
      <c r="F108" s="85"/>
    </row>
    <row r="109" spans="2:6" ht="17.25" customHeight="1">
      <c r="B109" s="81">
        <v>42181</v>
      </c>
      <c r="C109" s="112" t="s">
        <v>128</v>
      </c>
      <c r="D109" s="113">
        <v>60000</v>
      </c>
      <c r="E109" s="114"/>
      <c r="F109" s="85"/>
    </row>
    <row r="110" spans="2:6" ht="17.25" customHeight="1">
      <c r="B110" s="94" t="s">
        <v>129</v>
      </c>
      <c r="C110" s="95"/>
      <c r="D110" s="96">
        <f>SUM(D95:D109)</f>
        <v>18637770</v>
      </c>
      <c r="E110" s="97">
        <v>0</v>
      </c>
      <c r="F110" s="98">
        <v>0</v>
      </c>
    </row>
    <row r="111" spans="2:6" ht="30.75" customHeight="1">
      <c r="B111" s="86">
        <v>42194</v>
      </c>
      <c r="C111" s="104" t="s">
        <v>130</v>
      </c>
      <c r="D111" s="105">
        <v>1997500</v>
      </c>
      <c r="E111" s="89" t="s">
        <v>131</v>
      </c>
      <c r="F111" s="85"/>
    </row>
    <row r="112" spans="2:6" ht="17.25" customHeight="1">
      <c r="B112" s="86">
        <v>42194</v>
      </c>
      <c r="C112" s="104" t="s">
        <v>132</v>
      </c>
      <c r="D112" s="105">
        <v>127070</v>
      </c>
      <c r="E112" s="89"/>
      <c r="F112" s="85"/>
    </row>
    <row r="113" spans="2:6" ht="17.25" customHeight="1">
      <c r="B113" s="86">
        <v>42194</v>
      </c>
      <c r="C113" s="101" t="s">
        <v>133</v>
      </c>
      <c r="D113" s="99">
        <v>18527000</v>
      </c>
      <c r="E113" s="89"/>
      <c r="F113" s="85"/>
    </row>
    <row r="114" spans="2:6" ht="17.25" customHeight="1">
      <c r="B114" s="102">
        <v>42194</v>
      </c>
      <c r="C114" s="92" t="s">
        <v>65</v>
      </c>
      <c r="D114" s="93">
        <v>300000</v>
      </c>
      <c r="E114" s="89"/>
      <c r="F114" s="85"/>
    </row>
    <row r="115" spans="2:6" ht="17.25" customHeight="1">
      <c r="B115" s="86">
        <v>42201</v>
      </c>
      <c r="C115" s="101" t="s">
        <v>108</v>
      </c>
      <c r="D115" s="99">
        <v>2390000</v>
      </c>
      <c r="E115" s="89"/>
      <c r="F115" s="85"/>
    </row>
    <row r="116" spans="2:6" ht="17.25" customHeight="1">
      <c r="B116" s="86">
        <v>42205</v>
      </c>
      <c r="C116" s="101" t="s">
        <v>134</v>
      </c>
      <c r="D116" s="99">
        <v>880410</v>
      </c>
      <c r="E116" s="89"/>
      <c r="F116" s="85"/>
    </row>
    <row r="117" spans="2:6" ht="17.25" customHeight="1">
      <c r="B117" s="86">
        <v>42207</v>
      </c>
      <c r="C117" s="87" t="s">
        <v>57</v>
      </c>
      <c r="D117" s="99">
        <v>500000</v>
      </c>
      <c r="E117" s="89"/>
      <c r="F117" s="85"/>
    </row>
    <row r="118" spans="2:6" ht="17.25" customHeight="1">
      <c r="B118" s="86">
        <v>42209</v>
      </c>
      <c r="C118" s="87" t="s">
        <v>57</v>
      </c>
      <c r="D118" s="99">
        <v>2800000</v>
      </c>
      <c r="E118" s="89"/>
      <c r="F118" s="85"/>
    </row>
    <row r="119" spans="2:6" ht="17.25" customHeight="1">
      <c r="B119" s="86">
        <v>42209</v>
      </c>
      <c r="C119" s="104" t="s">
        <v>135</v>
      </c>
      <c r="D119" s="105">
        <v>1336920</v>
      </c>
      <c r="E119" s="89"/>
      <c r="F119" s="85"/>
    </row>
    <row r="120" spans="2:6" ht="17.25" customHeight="1">
      <c r="B120" s="86">
        <v>42209</v>
      </c>
      <c r="C120" s="104" t="s">
        <v>136</v>
      </c>
      <c r="D120" s="105">
        <v>38680</v>
      </c>
      <c r="E120" s="89"/>
      <c r="F120" s="85"/>
    </row>
    <row r="121" spans="2:6" ht="17.25" customHeight="1">
      <c r="B121" s="86">
        <v>42209</v>
      </c>
      <c r="C121" s="104" t="s">
        <v>137</v>
      </c>
      <c r="D121" s="105">
        <v>114160</v>
      </c>
      <c r="E121" s="89"/>
      <c r="F121" s="85"/>
    </row>
    <row r="122" spans="2:6" ht="30" customHeight="1">
      <c r="B122" s="86">
        <v>42215</v>
      </c>
      <c r="C122" s="104" t="s">
        <v>138</v>
      </c>
      <c r="D122" s="105">
        <v>1861500</v>
      </c>
      <c r="E122" s="89" t="s">
        <v>139</v>
      </c>
      <c r="F122" s="85"/>
    </row>
    <row r="123" spans="2:6" ht="17.25" customHeight="1">
      <c r="B123" s="86">
        <v>42215</v>
      </c>
      <c r="C123" s="101" t="s">
        <v>109</v>
      </c>
      <c r="D123" s="99">
        <v>1930000</v>
      </c>
      <c r="E123" s="89"/>
      <c r="F123" s="85"/>
    </row>
    <row r="124" spans="2:6" ht="17.25" customHeight="1">
      <c r="B124" s="102">
        <v>42215</v>
      </c>
      <c r="C124" s="92" t="s">
        <v>95</v>
      </c>
      <c r="D124" s="93">
        <v>2500000</v>
      </c>
      <c r="E124" s="89"/>
      <c r="F124" s="85"/>
    </row>
    <row r="125" spans="2:6" ht="27.75" customHeight="1">
      <c r="B125" s="102">
        <v>42215</v>
      </c>
      <c r="C125" s="92" t="s">
        <v>94</v>
      </c>
      <c r="D125" s="93">
        <v>1000000</v>
      </c>
      <c r="E125" s="89"/>
      <c r="F125" s="85"/>
    </row>
    <row r="126" spans="2:6" ht="17.25" customHeight="1">
      <c r="B126" s="102">
        <v>42216</v>
      </c>
      <c r="C126" s="92" t="s">
        <v>65</v>
      </c>
      <c r="D126" s="93">
        <v>300000</v>
      </c>
      <c r="E126" s="89"/>
      <c r="F126" s="85"/>
    </row>
    <row r="127" spans="2:6" ht="17.25" customHeight="1">
      <c r="B127" s="94" t="s">
        <v>140</v>
      </c>
      <c r="C127" s="95"/>
      <c r="D127" s="96">
        <f>SUM(D111:D126)</f>
        <v>36603240</v>
      </c>
      <c r="E127" s="97">
        <v>0</v>
      </c>
      <c r="F127" s="98">
        <v>0</v>
      </c>
    </row>
    <row r="128" spans="2:6" ht="17.25" customHeight="1">
      <c r="B128" s="86">
        <v>42221</v>
      </c>
      <c r="C128" s="101" t="s">
        <v>141</v>
      </c>
      <c r="D128" s="99">
        <v>7350000</v>
      </c>
      <c r="E128" s="110"/>
      <c r="F128" s="85"/>
    </row>
    <row r="129" spans="2:6" ht="17.25" customHeight="1">
      <c r="B129" s="102">
        <v>42223</v>
      </c>
      <c r="C129" s="92" t="s">
        <v>69</v>
      </c>
      <c r="D129" s="93">
        <v>5710000</v>
      </c>
      <c r="E129" s="110"/>
      <c r="F129" s="85"/>
    </row>
    <row r="130" spans="2:6" ht="17.25" customHeight="1">
      <c r="B130" s="102">
        <v>42240</v>
      </c>
      <c r="C130" s="87" t="s">
        <v>57</v>
      </c>
      <c r="D130" s="93">
        <v>2800000</v>
      </c>
      <c r="E130" s="110"/>
      <c r="F130" s="85"/>
    </row>
    <row r="131" spans="2:6" ht="17.25" customHeight="1">
      <c r="B131" s="86">
        <v>42241</v>
      </c>
      <c r="C131" s="104" t="s">
        <v>142</v>
      </c>
      <c r="D131" s="105">
        <v>62500</v>
      </c>
      <c r="E131" s="110"/>
      <c r="F131" s="85"/>
    </row>
    <row r="132" spans="2:6" ht="17.25" customHeight="1">
      <c r="B132" s="86">
        <v>42241</v>
      </c>
      <c r="C132" s="104" t="s">
        <v>121</v>
      </c>
      <c r="D132" s="105">
        <v>10000</v>
      </c>
      <c r="E132" s="110"/>
      <c r="F132" s="85"/>
    </row>
    <row r="133" spans="2:6" ht="17.25" customHeight="1">
      <c r="B133" s="86">
        <v>42241</v>
      </c>
      <c r="C133" s="104" t="s">
        <v>143</v>
      </c>
      <c r="D133" s="105">
        <v>1320000</v>
      </c>
      <c r="E133" s="110"/>
      <c r="F133" s="85"/>
    </row>
    <row r="134" spans="2:6" ht="17.25" customHeight="1">
      <c r="B134" s="86">
        <v>42241</v>
      </c>
      <c r="C134" s="104" t="s">
        <v>144</v>
      </c>
      <c r="D134" s="105">
        <v>50000</v>
      </c>
      <c r="E134" s="110"/>
      <c r="F134" s="85"/>
    </row>
    <row r="135" spans="2:6" ht="17.25" customHeight="1">
      <c r="B135" s="86">
        <v>42241</v>
      </c>
      <c r="C135" s="104" t="s">
        <v>145</v>
      </c>
      <c r="D135" s="105">
        <v>114160</v>
      </c>
      <c r="E135" s="110"/>
      <c r="F135" s="85"/>
    </row>
    <row r="136" spans="2:6" ht="17.25" customHeight="1">
      <c r="B136" s="102">
        <v>42241</v>
      </c>
      <c r="C136" s="92" t="s">
        <v>95</v>
      </c>
      <c r="D136" s="93">
        <v>2500000</v>
      </c>
      <c r="E136" s="110"/>
      <c r="F136" s="85"/>
    </row>
    <row r="137" spans="2:6" ht="17.25" customHeight="1">
      <c r="B137" s="102">
        <v>42241</v>
      </c>
      <c r="C137" s="92" t="s">
        <v>94</v>
      </c>
      <c r="D137" s="93">
        <v>1000000</v>
      </c>
      <c r="E137" s="89"/>
      <c r="F137" s="85"/>
    </row>
    <row r="138" spans="2:6" ht="17.25" customHeight="1">
      <c r="B138" s="86">
        <v>42243</v>
      </c>
      <c r="C138" s="101" t="s">
        <v>146</v>
      </c>
      <c r="D138" s="99">
        <v>700000</v>
      </c>
      <c r="E138" s="110"/>
      <c r="F138" s="85"/>
    </row>
    <row r="139" spans="2:6" ht="17.25" customHeight="1">
      <c r="B139" s="86">
        <v>42243</v>
      </c>
      <c r="C139" s="101" t="s">
        <v>147</v>
      </c>
      <c r="D139" s="99">
        <v>420000</v>
      </c>
      <c r="E139" s="110"/>
      <c r="F139" s="85"/>
    </row>
    <row r="140" spans="2:6" ht="17.25" customHeight="1">
      <c r="B140" s="86">
        <v>42243</v>
      </c>
      <c r="C140" s="101" t="s">
        <v>148</v>
      </c>
      <c r="D140" s="99">
        <v>1734000</v>
      </c>
      <c r="E140" s="110"/>
      <c r="F140" s="85"/>
    </row>
    <row r="141" spans="2:6" ht="17.25" customHeight="1">
      <c r="B141" s="94" t="s">
        <v>149</v>
      </c>
      <c r="C141" s="95"/>
      <c r="D141" s="96">
        <f>SUM(D128:D140)</f>
        <v>23770660</v>
      </c>
      <c r="E141" s="97">
        <v>0</v>
      </c>
      <c r="F141" s="98">
        <v>0</v>
      </c>
    </row>
    <row r="142" spans="2:6" ht="17.25" customHeight="1">
      <c r="B142" s="86">
        <v>42254</v>
      </c>
      <c r="C142" s="104" t="s">
        <v>121</v>
      </c>
      <c r="D142" s="105">
        <v>20000</v>
      </c>
      <c r="E142" s="90"/>
      <c r="F142" s="85"/>
    </row>
    <row r="143" spans="2:6" ht="17.25" customHeight="1">
      <c r="B143" s="86">
        <v>42254</v>
      </c>
      <c r="C143" s="104" t="s">
        <v>150</v>
      </c>
      <c r="D143" s="105">
        <v>141410</v>
      </c>
      <c r="E143" s="89"/>
      <c r="F143" s="85"/>
    </row>
    <row r="144" spans="2:6" ht="17.25" customHeight="1">
      <c r="B144" s="102">
        <v>42254</v>
      </c>
      <c r="C144" s="92" t="s">
        <v>65</v>
      </c>
      <c r="D144" s="93">
        <v>300000</v>
      </c>
      <c r="E144" s="92"/>
      <c r="F144" s="85"/>
    </row>
    <row r="145" spans="2:6" ht="17.25" customHeight="1">
      <c r="B145" s="102">
        <v>42263</v>
      </c>
      <c r="C145" s="92" t="s">
        <v>151</v>
      </c>
      <c r="D145" s="93">
        <v>15086000</v>
      </c>
      <c r="E145" s="92"/>
      <c r="F145" s="85"/>
    </row>
    <row r="146" spans="2:6" ht="17.25" customHeight="1">
      <c r="B146" s="102">
        <v>42268</v>
      </c>
      <c r="C146" s="92" t="s">
        <v>95</v>
      </c>
      <c r="D146" s="93">
        <v>2500000</v>
      </c>
      <c r="E146" s="92"/>
      <c r="F146" s="85"/>
    </row>
    <row r="147" spans="2:6" ht="17.25" customHeight="1">
      <c r="B147" s="102">
        <v>42268</v>
      </c>
      <c r="C147" s="92" t="s">
        <v>94</v>
      </c>
      <c r="D147" s="93">
        <v>1000000</v>
      </c>
      <c r="E147" s="92"/>
      <c r="F147" s="85"/>
    </row>
    <row r="148" spans="2:6" ht="17.25" customHeight="1">
      <c r="B148" s="102">
        <v>42271</v>
      </c>
      <c r="C148" s="87" t="s">
        <v>57</v>
      </c>
      <c r="D148" s="93">
        <v>2800000</v>
      </c>
      <c r="E148" s="92"/>
      <c r="F148" s="85"/>
    </row>
    <row r="149" spans="2:6" ht="17.25" customHeight="1">
      <c r="B149" s="86">
        <v>42271</v>
      </c>
      <c r="C149" s="104" t="s">
        <v>152</v>
      </c>
      <c r="D149" s="105">
        <v>1320000</v>
      </c>
      <c r="E149" s="89"/>
      <c r="F149" s="85"/>
    </row>
    <row r="150" spans="2:6" ht="17.25" customHeight="1">
      <c r="B150" s="86">
        <v>42271</v>
      </c>
      <c r="C150" s="104" t="s">
        <v>153</v>
      </c>
      <c r="D150" s="105">
        <v>50000</v>
      </c>
      <c r="E150" s="89"/>
      <c r="F150" s="85"/>
    </row>
    <row r="151" spans="2:6" ht="17.25" customHeight="1">
      <c r="B151" s="86">
        <v>42271</v>
      </c>
      <c r="C151" s="104" t="s">
        <v>154</v>
      </c>
      <c r="D151" s="105">
        <v>114160</v>
      </c>
      <c r="E151" s="90"/>
      <c r="F151" s="85"/>
    </row>
    <row r="152" spans="2:6" ht="17.25" customHeight="1">
      <c r="B152" s="86">
        <v>42272</v>
      </c>
      <c r="C152" s="87" t="s">
        <v>57</v>
      </c>
      <c r="D152" s="105">
        <v>700000</v>
      </c>
      <c r="E152" s="90"/>
      <c r="F152" s="85"/>
    </row>
    <row r="153" spans="2:6" ht="17.25" customHeight="1">
      <c r="B153" s="86">
        <v>42272</v>
      </c>
      <c r="C153" s="104" t="s">
        <v>155</v>
      </c>
      <c r="D153" s="105">
        <v>400000</v>
      </c>
      <c r="E153" s="90"/>
      <c r="F153" s="85"/>
    </row>
    <row r="154" spans="2:6" ht="17.25" customHeight="1">
      <c r="B154" s="94" t="s">
        <v>156</v>
      </c>
      <c r="C154" s="95"/>
      <c r="D154" s="96">
        <f>SUM(D142:D153)</f>
        <v>24431570</v>
      </c>
      <c r="E154" s="97">
        <v>0</v>
      </c>
      <c r="F154" s="98">
        <v>0</v>
      </c>
    </row>
    <row r="155" spans="2:6" ht="17.25" customHeight="1">
      <c r="B155" s="86">
        <v>42284</v>
      </c>
      <c r="C155" s="104" t="s">
        <v>157</v>
      </c>
      <c r="D155" s="105">
        <v>124250</v>
      </c>
      <c r="E155" s="89"/>
      <c r="F155" s="85">
        <v>0</v>
      </c>
    </row>
    <row r="156" spans="2:6" ht="17.25" customHeight="1">
      <c r="B156" s="86">
        <v>42290</v>
      </c>
      <c r="C156" s="104" t="s">
        <v>158</v>
      </c>
      <c r="D156" s="105">
        <v>705120</v>
      </c>
      <c r="E156" s="89"/>
      <c r="F156" s="85"/>
    </row>
    <row r="157" spans="2:6" ht="17.25" customHeight="1">
      <c r="B157" s="102">
        <v>42291</v>
      </c>
      <c r="C157" s="92" t="s">
        <v>65</v>
      </c>
      <c r="D157" s="93">
        <v>300000</v>
      </c>
      <c r="E157" s="92"/>
      <c r="F157" s="85">
        <v>0</v>
      </c>
    </row>
    <row r="158" spans="2:6" ht="32.25" customHeight="1">
      <c r="B158" s="86">
        <v>42296</v>
      </c>
      <c r="C158" s="104" t="s">
        <v>159</v>
      </c>
      <c r="D158" s="105">
        <v>2095287</v>
      </c>
      <c r="E158" s="90" t="s">
        <v>160</v>
      </c>
      <c r="F158" s="85">
        <v>0</v>
      </c>
    </row>
    <row r="159" spans="2:6" ht="17.25" customHeight="1">
      <c r="B159" s="102">
        <v>42299</v>
      </c>
      <c r="C159" s="92" t="s">
        <v>95</v>
      </c>
      <c r="D159" s="93">
        <v>2500000</v>
      </c>
      <c r="E159" s="92"/>
      <c r="F159" s="85">
        <v>0</v>
      </c>
    </row>
    <row r="160" spans="2:6" ht="17.25" customHeight="1">
      <c r="B160" s="102">
        <v>42299</v>
      </c>
      <c r="C160" s="92" t="s">
        <v>94</v>
      </c>
      <c r="D160" s="93">
        <v>1000000</v>
      </c>
      <c r="E160" s="92"/>
      <c r="F160" s="85"/>
    </row>
    <row r="161" spans="2:6" ht="17.25" customHeight="1">
      <c r="B161" s="86">
        <v>42300</v>
      </c>
      <c r="C161" s="104" t="s">
        <v>161</v>
      </c>
      <c r="D161" s="105">
        <v>1320000</v>
      </c>
      <c r="E161" s="89"/>
      <c r="F161" s="85"/>
    </row>
    <row r="162" spans="2:6" ht="17.25" customHeight="1">
      <c r="B162" s="86">
        <v>42300</v>
      </c>
      <c r="C162" s="104" t="s">
        <v>162</v>
      </c>
      <c r="D162" s="105">
        <v>50000</v>
      </c>
      <c r="E162" s="89"/>
      <c r="F162" s="85">
        <v>0</v>
      </c>
    </row>
    <row r="163" spans="2:6" ht="27.75" customHeight="1">
      <c r="B163" s="86">
        <v>42300</v>
      </c>
      <c r="C163" s="104" t="s">
        <v>163</v>
      </c>
      <c r="D163" s="105">
        <v>114160</v>
      </c>
      <c r="E163" s="89"/>
      <c r="F163" s="85">
        <v>0</v>
      </c>
    </row>
    <row r="164" spans="2:6" ht="19.5" customHeight="1">
      <c r="B164" s="86">
        <v>42300</v>
      </c>
      <c r="C164" s="87" t="s">
        <v>57</v>
      </c>
      <c r="D164" s="105">
        <v>2800000</v>
      </c>
      <c r="E164" s="89"/>
      <c r="F164" s="85"/>
    </row>
    <row r="165" spans="2:6" ht="16.5" customHeight="1">
      <c r="B165" s="86">
        <v>42303</v>
      </c>
      <c r="C165" s="104" t="s">
        <v>155</v>
      </c>
      <c r="D165" s="105">
        <v>300000</v>
      </c>
      <c r="E165" s="89"/>
      <c r="F165" s="85"/>
    </row>
    <row r="166" spans="2:6" ht="17.25" customHeight="1">
      <c r="B166" s="94" t="s">
        <v>164</v>
      </c>
      <c r="C166" s="95"/>
      <c r="D166" s="96">
        <f>SUM(D155:D165)</f>
        <v>11308817</v>
      </c>
      <c r="E166" s="97">
        <v>0</v>
      </c>
      <c r="F166" s="98">
        <v>0</v>
      </c>
    </row>
    <row r="167" spans="2:6" ht="17.25" customHeight="1">
      <c r="B167" s="116">
        <v>42313</v>
      </c>
      <c r="C167" s="104" t="s">
        <v>165</v>
      </c>
      <c r="D167" s="105">
        <v>124250</v>
      </c>
      <c r="E167" s="117"/>
      <c r="F167" s="85"/>
    </row>
    <row r="168" spans="2:6" ht="17.25" customHeight="1">
      <c r="B168" s="116">
        <v>42314</v>
      </c>
      <c r="C168" s="104" t="s">
        <v>166</v>
      </c>
      <c r="D168" s="105">
        <v>252240</v>
      </c>
      <c r="E168" s="117"/>
      <c r="F168" s="85"/>
    </row>
    <row r="169" spans="2:6" ht="17.25" customHeight="1">
      <c r="B169" s="116">
        <v>42314</v>
      </c>
      <c r="C169" s="104" t="s">
        <v>121</v>
      </c>
      <c r="D169" s="105">
        <v>10000</v>
      </c>
      <c r="E169" s="117"/>
      <c r="F169" s="85"/>
    </row>
    <row r="170" spans="2:6" ht="17.25" customHeight="1">
      <c r="B170" s="86">
        <v>42314</v>
      </c>
      <c r="C170" s="101" t="s">
        <v>167</v>
      </c>
      <c r="D170" s="99">
        <v>5200000</v>
      </c>
      <c r="E170" s="117"/>
      <c r="F170" s="85"/>
    </row>
    <row r="171" spans="2:6" ht="17.25" customHeight="1">
      <c r="B171" s="102">
        <v>42314</v>
      </c>
      <c r="C171" s="92" t="s">
        <v>65</v>
      </c>
      <c r="D171" s="93">
        <v>300000</v>
      </c>
      <c r="E171" s="117"/>
      <c r="F171" s="85"/>
    </row>
    <row r="172" spans="2:6" ht="17.25" customHeight="1">
      <c r="B172" s="102">
        <v>42317</v>
      </c>
      <c r="C172" s="92" t="s">
        <v>168</v>
      </c>
      <c r="D172" s="93">
        <v>1000000</v>
      </c>
      <c r="E172" s="117"/>
      <c r="F172" s="85"/>
    </row>
    <row r="173" spans="2:6" ht="17.25" customHeight="1">
      <c r="B173" s="86">
        <v>42319</v>
      </c>
      <c r="C173" s="104" t="s">
        <v>169</v>
      </c>
      <c r="D173" s="105">
        <v>-484500</v>
      </c>
      <c r="E173" s="117"/>
      <c r="F173" s="85"/>
    </row>
    <row r="174" spans="2:6" ht="17.25" customHeight="1">
      <c r="B174" s="86">
        <v>42326</v>
      </c>
      <c r="C174" s="104" t="s">
        <v>170</v>
      </c>
      <c r="D174" s="105">
        <v>484500</v>
      </c>
      <c r="E174" s="117"/>
      <c r="F174" s="85"/>
    </row>
    <row r="175" spans="2:6" ht="17.25" customHeight="1">
      <c r="B175" s="102">
        <v>42331</v>
      </c>
      <c r="C175" s="92" t="s">
        <v>94</v>
      </c>
      <c r="D175" s="93">
        <v>1000000</v>
      </c>
      <c r="E175" s="117"/>
      <c r="F175" s="85"/>
    </row>
    <row r="176" spans="2:6" ht="17.25" customHeight="1">
      <c r="B176" s="102">
        <v>42332</v>
      </c>
      <c r="C176" s="92" t="s">
        <v>95</v>
      </c>
      <c r="D176" s="93">
        <v>2500000</v>
      </c>
      <c r="E176" s="117"/>
      <c r="F176" s="85"/>
    </row>
    <row r="177" spans="2:6" ht="17.25" customHeight="1">
      <c r="B177" s="102">
        <v>42332</v>
      </c>
      <c r="C177" s="87" t="s">
        <v>57</v>
      </c>
      <c r="D177" s="93">
        <v>2500000</v>
      </c>
      <c r="E177" s="117"/>
      <c r="F177" s="85"/>
    </row>
    <row r="178" spans="2:6" ht="17.25" customHeight="1">
      <c r="B178" s="86">
        <v>42333</v>
      </c>
      <c r="C178" s="104" t="s">
        <v>171</v>
      </c>
      <c r="D178" s="105">
        <v>1320000</v>
      </c>
      <c r="E178" s="117"/>
      <c r="F178" s="85"/>
    </row>
    <row r="179" spans="2:6" ht="17.25" customHeight="1">
      <c r="B179" s="86">
        <v>42333</v>
      </c>
      <c r="C179" s="104" t="s">
        <v>172</v>
      </c>
      <c r="D179" s="105">
        <v>50000</v>
      </c>
      <c r="E179" s="117"/>
      <c r="F179" s="85"/>
    </row>
    <row r="180" spans="2:6" ht="17.25" customHeight="1">
      <c r="B180" s="86">
        <v>42333</v>
      </c>
      <c r="C180" s="104" t="s">
        <v>173</v>
      </c>
      <c r="D180" s="105">
        <v>114160</v>
      </c>
      <c r="E180" s="118"/>
      <c r="F180" s="85"/>
    </row>
    <row r="181" spans="2:6" ht="17.25" customHeight="1">
      <c r="B181" s="116">
        <v>42333</v>
      </c>
      <c r="C181" s="101" t="s">
        <v>109</v>
      </c>
      <c r="D181" s="99">
        <v>5000000</v>
      </c>
      <c r="E181" s="110"/>
      <c r="F181" s="85"/>
    </row>
    <row r="182" spans="2:6" ht="17.25" customHeight="1">
      <c r="B182" s="116">
        <v>42338</v>
      </c>
      <c r="C182" s="104" t="s">
        <v>155</v>
      </c>
      <c r="D182" s="99">
        <v>400000</v>
      </c>
      <c r="E182" s="110"/>
      <c r="F182" s="85"/>
    </row>
    <row r="183" spans="2:6" ht="17.25" customHeight="1">
      <c r="B183" s="94" t="s">
        <v>174</v>
      </c>
      <c r="C183" s="95"/>
      <c r="D183" s="96">
        <f>SUM(D167:D182)</f>
        <v>19770650</v>
      </c>
      <c r="E183" s="97">
        <v>0</v>
      </c>
      <c r="F183" s="98">
        <v>0</v>
      </c>
    </row>
    <row r="184" spans="2:6" ht="16.5" customHeight="1">
      <c r="B184" s="102">
        <v>42340</v>
      </c>
      <c r="C184" s="92" t="s">
        <v>65</v>
      </c>
      <c r="D184" s="93">
        <v>300000</v>
      </c>
      <c r="E184" s="92"/>
      <c r="F184" s="85"/>
    </row>
    <row r="185" spans="2:6" ht="17.25" customHeight="1">
      <c r="B185" s="86">
        <v>42347</v>
      </c>
      <c r="C185" s="104" t="s">
        <v>175</v>
      </c>
      <c r="D185" s="105">
        <v>124250</v>
      </c>
      <c r="E185" s="90"/>
      <c r="F185" s="85"/>
    </row>
    <row r="186" spans="2:6" ht="17.25" customHeight="1">
      <c r="B186" s="102">
        <v>42354</v>
      </c>
      <c r="C186" s="92" t="s">
        <v>95</v>
      </c>
      <c r="D186" s="93">
        <v>4200000</v>
      </c>
      <c r="E186" s="92"/>
      <c r="F186" s="85"/>
    </row>
    <row r="187" spans="2:6" ht="17.25" customHeight="1">
      <c r="B187" s="102">
        <v>42361</v>
      </c>
      <c r="C187" s="87" t="s">
        <v>57</v>
      </c>
      <c r="D187" s="93">
        <v>2500000</v>
      </c>
      <c r="E187" s="92"/>
      <c r="F187" s="85"/>
    </row>
    <row r="188" spans="2:6" ht="17.25" customHeight="1">
      <c r="B188" s="86">
        <v>42362</v>
      </c>
      <c r="C188" s="104" t="s">
        <v>176</v>
      </c>
      <c r="D188" s="105">
        <v>1320000</v>
      </c>
      <c r="E188" s="90"/>
      <c r="F188" s="85"/>
    </row>
    <row r="189" spans="2:6" ht="17.25" customHeight="1">
      <c r="B189" s="86">
        <v>42362</v>
      </c>
      <c r="C189" s="104" t="s">
        <v>177</v>
      </c>
      <c r="D189" s="105">
        <v>50000</v>
      </c>
      <c r="E189" s="89"/>
      <c r="F189" s="85"/>
    </row>
    <row r="190" spans="2:6" ht="17.25" customHeight="1">
      <c r="B190" s="81">
        <v>42362</v>
      </c>
      <c r="C190" s="112" t="s">
        <v>178</v>
      </c>
      <c r="D190" s="113">
        <v>114160</v>
      </c>
      <c r="E190" s="119"/>
      <c r="F190" s="85"/>
    </row>
    <row r="191" spans="2:6" ht="17.25" customHeight="1">
      <c r="B191" s="120">
        <v>42368</v>
      </c>
      <c r="C191" s="121" t="s">
        <v>65</v>
      </c>
      <c r="D191" s="122">
        <v>500000</v>
      </c>
      <c r="E191" s="123"/>
      <c r="F191" s="124"/>
    </row>
    <row r="192" spans="2:6" ht="17.25" customHeight="1">
      <c r="B192" s="125">
        <v>42369</v>
      </c>
      <c r="C192" s="104" t="s">
        <v>155</v>
      </c>
      <c r="D192" s="126">
        <v>400000</v>
      </c>
      <c r="E192" s="127"/>
      <c r="F192" s="128"/>
    </row>
    <row r="193" spans="2:11" ht="17.25" customHeight="1">
      <c r="B193" s="129" t="s">
        <v>179</v>
      </c>
      <c r="C193" s="130"/>
      <c r="D193" s="131">
        <f>SUM(D184:D192)</f>
        <v>9508410</v>
      </c>
      <c r="E193" s="132">
        <v>0</v>
      </c>
      <c r="F193" s="133">
        <v>0</v>
      </c>
      <c r="K193" s="80" t="s">
        <v>180</v>
      </c>
    </row>
    <row r="194" spans="2:11" ht="17.25" customHeight="1">
      <c r="B194" s="129" t="s">
        <v>181</v>
      </c>
      <c r="C194" s="130"/>
      <c r="D194" s="131">
        <v>3672740</v>
      </c>
      <c r="E194" s="132"/>
      <c r="F194" s="133"/>
    </row>
    <row r="195" spans="2:11" ht="27" customHeight="1">
      <c r="B195" s="134" t="s">
        <v>182</v>
      </c>
      <c r="C195" s="135"/>
      <c r="D195" s="136">
        <f>D16+D44+D62+D83+D94+D110+D127+D141+D154+D166+D183+D193+D194</f>
        <v>658721078</v>
      </c>
      <c r="E195" s="137">
        <v>0</v>
      </c>
      <c r="F195" s="138"/>
    </row>
    <row r="197" spans="2:11" s="24" customFormat="1" ht="20.25" customHeight="1">
      <c r="B197" s="7" t="s">
        <v>183</v>
      </c>
      <c r="C197" s="139"/>
      <c r="D197" s="75"/>
      <c r="E197" s="139"/>
      <c r="F197" s="139"/>
    </row>
    <row r="198" spans="2:11" s="13" customFormat="1" ht="33" customHeight="1">
      <c r="B198" s="140" t="s">
        <v>184</v>
      </c>
      <c r="C198" s="141" t="s">
        <v>185</v>
      </c>
      <c r="D198" s="141"/>
      <c r="E198" s="141" t="s">
        <v>186</v>
      </c>
      <c r="F198" s="141"/>
    </row>
    <row r="199" spans="2:11" s="24" customFormat="1" ht="24.95" customHeight="1">
      <c r="B199" s="142" t="s">
        <v>187</v>
      </c>
      <c r="C199" s="143" t="s">
        <v>188</v>
      </c>
      <c r="D199" s="143"/>
      <c r="E199" s="143" t="s">
        <v>189</v>
      </c>
      <c r="F199" s="143"/>
    </row>
    <row r="200" spans="2:11" s="24" customFormat="1" ht="24.95" customHeight="1">
      <c r="B200" s="144" t="s">
        <v>187</v>
      </c>
      <c r="C200" s="145" t="s">
        <v>190</v>
      </c>
      <c r="D200" s="145"/>
      <c r="E200" s="145" t="s">
        <v>189</v>
      </c>
      <c r="F200" s="145"/>
    </row>
  </sheetData>
  <autoFilter ref="B1:F200"/>
  <mergeCells count="20">
    <mergeCell ref="C200:D200"/>
    <mergeCell ref="E200:F200"/>
    <mergeCell ref="B194:C194"/>
    <mergeCell ref="B195:C195"/>
    <mergeCell ref="C198:D198"/>
    <mergeCell ref="E198:F198"/>
    <mergeCell ref="C199:D199"/>
    <mergeCell ref="E199:F199"/>
    <mergeCell ref="B127:C127"/>
    <mergeCell ref="B141:C141"/>
    <mergeCell ref="B154:C154"/>
    <mergeCell ref="B166:C166"/>
    <mergeCell ref="B183:C183"/>
    <mergeCell ref="B193:C193"/>
    <mergeCell ref="B16:C16"/>
    <mergeCell ref="B44:C44"/>
    <mergeCell ref="B62:C62"/>
    <mergeCell ref="B83:C83"/>
    <mergeCell ref="B94:C94"/>
    <mergeCell ref="B110:C110"/>
  </mergeCells>
  <phoneticPr fontId="4" type="noConversion"/>
  <pageMargins left="0.43307086614173229" right="0.43307086614173229" top="0.78740157480314965" bottom="0.59055118110236227" header="0.51181102362204722" footer="0.51181102362204722"/>
  <pageSetup paperSize="9" scale="78" firstPageNumber="4" orientation="portrait" useFirstPageNumber="1" r:id="rId1"/>
  <headerFooter alignWithMargins="0">
    <oddFooter>&amp;L후원금수입 및 사용결과보고서&amp;R[&amp;P/9]</oddFooter>
  </headerFooter>
  <rowBreaks count="1" manualBreakCount="1"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3-1.후원금수입결과보고서2015</vt:lpstr>
      <vt:lpstr>3-2.후원금사용결과2015</vt:lpstr>
      <vt:lpstr>'3-2.후원금사용결과2015'!Print_Area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2016-07-26T11:16:29Z</dcterms:created>
  <dcterms:modified xsi:type="dcterms:W3CDTF">2016-07-26T11:17:40Z</dcterms:modified>
</cp:coreProperties>
</file>